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denek.riha\Desktop\"/>
    </mc:Choice>
  </mc:AlternateContent>
  <xr:revisionPtr revIDLastSave="0" documentId="13_ncr:1_{D0B93D15-294F-4E7E-B7EF-EBD4B19D79E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SZ" sheetId="182" r:id="rId1"/>
  </sheets>
  <definedNames>
    <definedName name="_CAS1" localSheetId="0">#REF!</definedName>
    <definedName name="_CAS1">#REF!</definedName>
    <definedName name="_CAS2" localSheetId="0">#REF!</definedName>
    <definedName name="_CAS2">#REF!</definedName>
    <definedName name="_CAS3" localSheetId="0">#REF!</definedName>
    <definedName name="_CAS3">#REF!</definedName>
    <definedName name="_CAS4" localSheetId="0">#REF!</definedName>
    <definedName name="_CAS4">#REF!</definedName>
    <definedName name="_CAS5" localSheetId="0">#REF!</definedName>
    <definedName name="_CAS5">#REF!</definedName>
    <definedName name="_DAT1" localSheetId="0">#REF!</definedName>
    <definedName name="_DAT1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xlnm._FilterDatabase" localSheetId="0" hidden="1">SSZ!$H$1:$H$635</definedName>
    <definedName name="_FMA4" localSheetId="0">#REF!</definedName>
    <definedName name="_FMA4">#REF!</definedName>
    <definedName name="_NA1" localSheetId="0">#REF!</definedName>
    <definedName name="_NA1">#REF!</definedName>
    <definedName name="_NA2" localSheetId="0">#REF!</definedName>
    <definedName name="_NA2">#REF!</definedName>
    <definedName name="_NA3" localSheetId="0">#REF!</definedName>
    <definedName name="_NA3">#REF!</definedName>
    <definedName name="_NA4" localSheetId="0">#REF!</definedName>
    <definedName name="_NA4">#REF!</definedName>
    <definedName name="_NA5" localSheetId="0">#REF!</definedName>
    <definedName name="_NA5">#REF!</definedName>
    <definedName name="_POP1" localSheetId="0">#REF!</definedName>
    <definedName name="_POP1">#REF!</definedName>
    <definedName name="_POP2" localSheetId="0">#REF!</definedName>
    <definedName name="_POP2">#REF!</definedName>
    <definedName name="_POP3" localSheetId="0">#REF!</definedName>
    <definedName name="_POP3">#REF!</definedName>
    <definedName name="_POP4" localSheetId="0">#REF!</definedName>
    <definedName name="_POP4">#REF!</definedName>
    <definedName name="_REV1" localSheetId="0">#REF!</definedName>
    <definedName name="_REV1">#REF!</definedName>
    <definedName name="_REV2" localSheetId="0">#REF!</definedName>
    <definedName name="_REV2">#REF!</definedName>
    <definedName name="_REV3" localSheetId="0">#REF!</definedName>
    <definedName name="_REV3">#REF!</definedName>
    <definedName name="_REV4" localSheetId="0">#REF!</definedName>
    <definedName name="_REV4">#REF!</definedName>
    <definedName name="_ROZ1" localSheetId="0">#REF!</definedName>
    <definedName name="_ROZ1">#REF!</definedName>
    <definedName name="_ROZ10" localSheetId="0">#REF!</definedName>
    <definedName name="_ROZ10">#REF!</definedName>
    <definedName name="_ROZ11" localSheetId="0">#REF!</definedName>
    <definedName name="_ROZ11">#REF!</definedName>
    <definedName name="_ROZ2" localSheetId="0">#REF!</definedName>
    <definedName name="_ROZ2">#REF!</definedName>
    <definedName name="_ROZ3" localSheetId="0">#REF!</definedName>
    <definedName name="_ROZ3">#REF!</definedName>
    <definedName name="_ROZ4" localSheetId="0">#REF!</definedName>
    <definedName name="_ROZ4">#REF!</definedName>
    <definedName name="_ROZ5" localSheetId="0">#REF!</definedName>
    <definedName name="_ROZ5">#REF!</definedName>
    <definedName name="_ROZ6" localSheetId="0">#REF!</definedName>
    <definedName name="_ROZ6">#REF!</definedName>
    <definedName name="_ROZ7" localSheetId="0">#REF!</definedName>
    <definedName name="_ROZ7">#REF!</definedName>
    <definedName name="_ROZ8" localSheetId="0">#REF!</definedName>
    <definedName name="_ROZ8">#REF!</definedName>
    <definedName name="_ROZ9" localSheetId="0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 localSheetId="0">#REF!</definedName>
    <definedName name="CDOK">#REF!</definedName>
    <definedName name="CDOK1" localSheetId="0">#REF!</definedName>
    <definedName name="CDOK1">#REF!</definedName>
    <definedName name="CDOK2" localSheetId="0">#REF!</definedName>
    <definedName name="CDOK2">#REF!</definedName>
    <definedName name="FVCWREC" hidden="1">{#N/A,#N/A,TRUE,"Krycí list"}</definedName>
    <definedName name="CHVALIL1" localSheetId="0">#REF!</definedName>
    <definedName name="CHVALIL1">#REF!</definedName>
    <definedName name="KONTROL1" localSheetId="0">#REF!</definedName>
    <definedName name="KONTROL1">#REF!</definedName>
    <definedName name="KONTROL2" localSheetId="0">#REF!</definedName>
    <definedName name="KONTROL2">#REF!</definedName>
    <definedName name="KONTROL3" localSheetId="0">#REF!</definedName>
    <definedName name="KONTROL3">#REF!</definedName>
    <definedName name="KONTROL4" localSheetId="0">#REF!</definedName>
    <definedName name="KONTROL4">#REF!</definedName>
    <definedName name="mila" hidden="1">{#N/A,#N/A,TRUE,"Krycí list"}</definedName>
    <definedName name="NAZEV" localSheetId="0">#REF!</definedName>
    <definedName name="NAZEV">#REF!</definedName>
    <definedName name="_xlnm.Print_Titles" localSheetId="0">SSZ!$1:$1</definedName>
    <definedName name="_xlnm.Print_Titles">#REF!</definedName>
    <definedName name="nový" hidden="1">{#N/A,#N/A,TRUE,"Krycí list"}</definedName>
    <definedName name="_xlnm.Print_Area" localSheetId="0">SSZ!$A$1:$N$507</definedName>
    <definedName name="P1_Build_001" localSheetId="0">#REF!</definedName>
    <definedName name="P1_Build_001">#REF!</definedName>
    <definedName name="P1_Build_003" localSheetId="0">#REF!</definedName>
    <definedName name="P1_Build_003">#REF!</definedName>
    <definedName name="P2_Build_300" localSheetId="0">#REF!</definedName>
    <definedName name="P2_Build_300">#REF!</definedName>
    <definedName name="P2_Build_302" localSheetId="0">#REF!</definedName>
    <definedName name="P2_Build_302">#REF!</definedName>
    <definedName name="P2_Build_303" localSheetId="0">#REF!</definedName>
    <definedName name="P2_Build_303">#REF!</definedName>
    <definedName name="P2_Build_601" localSheetId="0">#REF!</definedName>
    <definedName name="P2_Build_601">#REF!</definedName>
    <definedName name="P2_Build_602" localSheetId="0">#REF!</definedName>
    <definedName name="P2_Build_602">#REF!</definedName>
    <definedName name="P3_Build_1001" localSheetId="0">#REF!</definedName>
    <definedName name="P3_Build_1001">#REF!</definedName>
    <definedName name="P3_Build_1002" localSheetId="0">#REF!</definedName>
    <definedName name="P3_Build_1002">#REF!</definedName>
    <definedName name="P3_Build_1003" localSheetId="0">#REF!</definedName>
    <definedName name="P3_Build_1003">#REF!</definedName>
    <definedName name="P3_Build_1004" localSheetId="0">#REF!</definedName>
    <definedName name="P3_Build_1004">#REF!</definedName>
    <definedName name="P3_Build_1005" localSheetId="0">#REF!</definedName>
    <definedName name="P3_Build_1005">#REF!</definedName>
    <definedName name="P3_Build_1006" localSheetId="0">#REF!</definedName>
    <definedName name="P3_Build_1006">#REF!</definedName>
    <definedName name="P3_Build_1007" localSheetId="0">#REF!</definedName>
    <definedName name="P3_Build_1007">#REF!</definedName>
    <definedName name="P3_Build_1008" localSheetId="0">#REF!</definedName>
    <definedName name="P3_Build_1008">#REF!</definedName>
    <definedName name="P3_Build_2001" localSheetId="0">#REF!</definedName>
    <definedName name="P3_Build_2001">#REF!</definedName>
    <definedName name="P3_Build_2002" localSheetId="0">#REF!</definedName>
    <definedName name="P3_Build_2002">#REF!</definedName>
    <definedName name="P3_Build_2003" localSheetId="0">#REF!</definedName>
    <definedName name="P3_Build_2003">#REF!</definedName>
    <definedName name="P3_Build_2005" localSheetId="0">#REF!</definedName>
    <definedName name="P3_Build_2005">#REF!</definedName>
    <definedName name="P3_Build_2006" localSheetId="0">#REF!</definedName>
    <definedName name="P3_Build_2006">#REF!</definedName>
    <definedName name="P3_Build_2007" localSheetId="0">#REF!</definedName>
    <definedName name="P3_Build_2007">#REF!</definedName>
    <definedName name="P3_Build_2008" localSheetId="0">#REF!</definedName>
    <definedName name="P3_Build_2008">#REF!</definedName>
    <definedName name="P3_Build_502" localSheetId="0">#REF!</definedName>
    <definedName name="P3_Build_502">#REF!</definedName>
    <definedName name="P3_Build_503" localSheetId="0">#REF!</definedName>
    <definedName name="P3_Build_503">#REF!</definedName>
    <definedName name="P3_Build_504" localSheetId="0">#REF!</definedName>
    <definedName name="P3_Build_504">#REF!</definedName>
    <definedName name="P4_Build_100" localSheetId="0">#REF!</definedName>
    <definedName name="P4_Build_100">#REF!</definedName>
    <definedName name="P4_Build_501" localSheetId="0">#REF!</definedName>
    <definedName name="P4_Build_501">#REF!</definedName>
    <definedName name="P4_Build_505" localSheetId="0">#REF!</definedName>
    <definedName name="P4_Build_505">#REF!</definedName>
    <definedName name="PACKAGE_1" localSheetId="0">#REF!</definedName>
    <definedName name="PACKAGE_1">#REF!</definedName>
    <definedName name="PACKAGE_2" localSheetId="0">#REF!</definedName>
    <definedName name="PACKAGE_2">#REF!</definedName>
    <definedName name="PACKAGE_3" localSheetId="0">#REF!</definedName>
    <definedName name="PACKAGE_3">#REF!</definedName>
    <definedName name="PACKAGE_4" localSheetId="0">#REF!</definedName>
    <definedName name="PACKAGE_4">#REF!</definedName>
    <definedName name="PROJEKT" localSheetId="0">#REF!</definedName>
    <definedName name="PROJEKT">#REF!</definedName>
    <definedName name="REV" localSheetId="0">#REF!</definedName>
    <definedName name="REV">#REF!</definedName>
    <definedName name="rozp" hidden="1">{#N/A,#N/A,TRUE,"Krycí list"}</definedName>
    <definedName name="SCHVALI1" localSheetId="0">#REF!</definedName>
    <definedName name="SCHVALI1">#REF!</definedName>
    <definedName name="SCHVALIL1" localSheetId="0">#REF!</definedName>
    <definedName name="SCHVALIL1">#REF!</definedName>
    <definedName name="SCHVALIL2" localSheetId="0">#REF!</definedName>
    <definedName name="SCHVALIL2">#REF!</definedName>
    <definedName name="SCHVALIL3" localSheetId="0">#REF!</definedName>
    <definedName name="SCHVALIL3">#REF!</definedName>
    <definedName name="SCHVALIL4" localSheetId="0">#REF!</definedName>
    <definedName name="SCHVALIL4">#REF!</definedName>
    <definedName name="SCHVALIL5" localSheetId="0">#REF!</definedName>
    <definedName name="SCHVALIL5">#REF!</definedName>
    <definedName name="smaz" hidden="1">{#N/A,#N/A,TRUE,"Krycí list"}</definedName>
    <definedName name="soupis" hidden="1">{#N/A,#N/A,TRUE,"Krycí list"}</definedName>
    <definedName name="SPD" localSheetId="0">#REF!</definedName>
    <definedName name="SPD">#REF!</definedName>
    <definedName name="SSSSSS" hidden="1">{#N/A,#N/A,TRUE,"Krycí list"}</definedName>
    <definedName name="summary" hidden="1">{#N/A,#N/A,TRUE,"Krycí list"}</definedName>
    <definedName name="tab" localSheetId="0">#REF!</definedName>
    <definedName name="tab">#REF!</definedName>
    <definedName name="UKOL" localSheetId="0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KAZNIK" localSheetId="0">#REF!</definedName>
    <definedName name="ZAKAZNIK">#REF!</definedName>
    <definedName name="ZPRAC1" localSheetId="0">#REF!</definedName>
    <definedName name="ZPRAC1">#REF!</definedName>
    <definedName name="ZPRAC2" localSheetId="0">#REF!</definedName>
    <definedName name="ZPRAC2">#REF!</definedName>
    <definedName name="ZPRAC3" localSheetId="0">#REF!</definedName>
    <definedName name="ZPRAC3">#REF!</definedName>
    <definedName name="ZPRAC4" localSheetId="0">#REF!</definedName>
    <definedName name="ZPRAC4">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97" i="182" l="1"/>
  <c r="N480" i="182"/>
  <c r="N477" i="182"/>
  <c r="N466" i="182"/>
  <c r="N454" i="182"/>
  <c r="N442" i="182"/>
  <c r="N429" i="182"/>
  <c r="N415" i="182"/>
  <c r="N403" i="182"/>
  <c r="N392" i="182"/>
  <c r="N382" i="182"/>
  <c r="N372" i="182"/>
  <c r="N358" i="182"/>
  <c r="N344" i="182"/>
  <c r="N333" i="182"/>
  <c r="N322" i="182"/>
  <c r="N306" i="182"/>
  <c r="N300" i="182"/>
  <c r="N267" i="182"/>
  <c r="N184" i="182"/>
  <c r="N82" i="182"/>
  <c r="N2" i="182"/>
  <c r="N359" i="182"/>
  <c r="N474" i="182"/>
  <c r="M495" i="182" l="1"/>
  <c r="L495" i="182"/>
  <c r="N494" i="182"/>
  <c r="M494" i="182"/>
  <c r="L494" i="182"/>
  <c r="M493" i="182"/>
  <c r="L493" i="182"/>
  <c r="N493" i="182" s="1"/>
  <c r="N492" i="182"/>
  <c r="M492" i="182"/>
  <c r="L492" i="182"/>
  <c r="M491" i="182"/>
  <c r="L491" i="182"/>
  <c r="N491" i="182" s="1"/>
  <c r="M490" i="182"/>
  <c r="L490" i="182"/>
  <c r="N490" i="182" s="1"/>
  <c r="M489" i="182"/>
  <c r="L489" i="182"/>
  <c r="N489" i="182" s="1"/>
  <c r="M488" i="182"/>
  <c r="L488" i="182"/>
  <c r="N488" i="182" s="1"/>
  <c r="M487" i="182"/>
  <c r="L487" i="182"/>
  <c r="M486" i="182"/>
  <c r="L486" i="182"/>
  <c r="M484" i="182"/>
  <c r="L484" i="182"/>
  <c r="M483" i="182"/>
  <c r="L483" i="182"/>
  <c r="M482" i="182"/>
  <c r="L482" i="182"/>
  <c r="N482" i="182" s="1"/>
  <c r="M481" i="182"/>
  <c r="L481" i="182"/>
  <c r="M478" i="182"/>
  <c r="L478" i="182"/>
  <c r="N478" i="182" s="1"/>
  <c r="M475" i="182"/>
  <c r="L475" i="182"/>
  <c r="N475" i="182" s="1"/>
  <c r="M472" i="182"/>
  <c r="L472" i="182"/>
  <c r="N472" i="182" s="1"/>
  <c r="M471" i="182"/>
  <c r="L471" i="182"/>
  <c r="M470" i="182"/>
  <c r="L470" i="182"/>
  <c r="N470" i="182" s="1"/>
  <c r="M469" i="182"/>
  <c r="L469" i="182"/>
  <c r="N469" i="182" s="1"/>
  <c r="M468" i="182"/>
  <c r="L468" i="182"/>
  <c r="M467" i="182"/>
  <c r="L467" i="182"/>
  <c r="N467" i="182" s="1"/>
  <c r="M464" i="182"/>
  <c r="L464" i="182"/>
  <c r="M463" i="182"/>
  <c r="L463" i="182"/>
  <c r="M462" i="182"/>
  <c r="L462" i="182"/>
  <c r="M461" i="182"/>
  <c r="L461" i="182"/>
  <c r="M460" i="182"/>
  <c r="L460" i="182"/>
  <c r="M459" i="182"/>
  <c r="L459" i="182"/>
  <c r="M458" i="182"/>
  <c r="L458" i="182"/>
  <c r="N458" i="182" s="1"/>
  <c r="M457" i="182"/>
  <c r="L457" i="182"/>
  <c r="N457" i="182" s="1"/>
  <c r="M456" i="182"/>
  <c r="L456" i="182"/>
  <c r="M455" i="182"/>
  <c r="L455" i="182"/>
  <c r="N455" i="182" s="1"/>
  <c r="M452" i="182"/>
  <c r="L452" i="182"/>
  <c r="M451" i="182"/>
  <c r="L451" i="182"/>
  <c r="M450" i="182"/>
  <c r="L450" i="182"/>
  <c r="M449" i="182"/>
  <c r="L449" i="182"/>
  <c r="N449" i="182" s="1"/>
  <c r="M448" i="182"/>
  <c r="L448" i="182"/>
  <c r="M447" i="182"/>
  <c r="L447" i="182"/>
  <c r="M446" i="182"/>
  <c r="L446" i="182"/>
  <c r="M445" i="182"/>
  <c r="L445" i="182"/>
  <c r="N445" i="182" s="1"/>
  <c r="M444" i="182"/>
  <c r="L444" i="182"/>
  <c r="M443" i="182"/>
  <c r="L443" i="182"/>
  <c r="M440" i="182"/>
  <c r="L440" i="182"/>
  <c r="M439" i="182"/>
  <c r="L439" i="182"/>
  <c r="M438" i="182"/>
  <c r="L438" i="182"/>
  <c r="M437" i="182"/>
  <c r="L437" i="182"/>
  <c r="M436" i="182"/>
  <c r="L436" i="182"/>
  <c r="N436" i="182" s="1"/>
  <c r="M435" i="182"/>
  <c r="L435" i="182"/>
  <c r="M434" i="182"/>
  <c r="N434" i="182" s="1"/>
  <c r="L434" i="182"/>
  <c r="M433" i="182"/>
  <c r="L433" i="182"/>
  <c r="M432" i="182"/>
  <c r="L432" i="182"/>
  <c r="N432" i="182" s="1"/>
  <c r="M431" i="182"/>
  <c r="L431" i="182"/>
  <c r="N431" i="182" s="1"/>
  <c r="M430" i="182"/>
  <c r="L430" i="182"/>
  <c r="M427" i="182"/>
  <c r="L427" i="182"/>
  <c r="N427" i="182" s="1"/>
  <c r="M426" i="182"/>
  <c r="L426" i="182"/>
  <c r="M425" i="182"/>
  <c r="L425" i="182"/>
  <c r="M424" i="182"/>
  <c r="L424" i="182"/>
  <c r="M423" i="182"/>
  <c r="L423" i="182"/>
  <c r="M422" i="182"/>
  <c r="L422" i="182"/>
  <c r="M421" i="182"/>
  <c r="L421" i="182"/>
  <c r="M420" i="182"/>
  <c r="L420" i="182"/>
  <c r="N420" i="182" s="1"/>
  <c r="M419" i="182"/>
  <c r="L419" i="182"/>
  <c r="M418" i="182"/>
  <c r="L418" i="182"/>
  <c r="M417" i="182"/>
  <c r="L417" i="182"/>
  <c r="N417" i="182" s="1"/>
  <c r="M416" i="182"/>
  <c r="L416" i="182"/>
  <c r="M413" i="182"/>
  <c r="L413" i="182"/>
  <c r="M412" i="182"/>
  <c r="L412" i="182"/>
  <c r="N412" i="182" s="1"/>
  <c r="M411" i="182"/>
  <c r="L411" i="182"/>
  <c r="M410" i="182"/>
  <c r="L410" i="182"/>
  <c r="M409" i="182"/>
  <c r="L409" i="182"/>
  <c r="N409" i="182" s="1"/>
  <c r="M408" i="182"/>
  <c r="L408" i="182"/>
  <c r="N408" i="182" s="1"/>
  <c r="M407" i="182"/>
  <c r="L407" i="182"/>
  <c r="N407" i="182" s="1"/>
  <c r="M406" i="182"/>
  <c r="L406" i="182"/>
  <c r="M405" i="182"/>
  <c r="L405" i="182"/>
  <c r="N405" i="182" s="1"/>
  <c r="M404" i="182"/>
  <c r="L404" i="182"/>
  <c r="M401" i="182"/>
  <c r="L401" i="182"/>
  <c r="N401" i="182" s="1"/>
  <c r="M400" i="182"/>
  <c r="L400" i="182"/>
  <c r="N400" i="182" s="1"/>
  <c r="M399" i="182"/>
  <c r="L399" i="182"/>
  <c r="M398" i="182"/>
  <c r="L398" i="182"/>
  <c r="M397" i="182"/>
  <c r="L397" i="182"/>
  <c r="N397" i="182" s="1"/>
  <c r="M396" i="182"/>
  <c r="L396" i="182"/>
  <c r="M395" i="182"/>
  <c r="L395" i="182"/>
  <c r="M394" i="182"/>
  <c r="L394" i="182"/>
  <c r="M393" i="182"/>
  <c r="L393" i="182"/>
  <c r="N393" i="182" s="1"/>
  <c r="M390" i="182"/>
  <c r="L390" i="182"/>
  <c r="M389" i="182"/>
  <c r="L389" i="182"/>
  <c r="N389" i="182" s="1"/>
  <c r="M388" i="182"/>
  <c r="L388" i="182"/>
  <c r="N388" i="182" s="1"/>
  <c r="M387" i="182"/>
  <c r="L387" i="182"/>
  <c r="N387" i="182" s="1"/>
  <c r="M386" i="182"/>
  <c r="L386" i="182"/>
  <c r="M385" i="182"/>
  <c r="L385" i="182"/>
  <c r="M384" i="182"/>
  <c r="L384" i="182"/>
  <c r="M383" i="182"/>
  <c r="L383" i="182"/>
  <c r="M380" i="182"/>
  <c r="L380" i="182"/>
  <c r="M379" i="182"/>
  <c r="L379" i="182"/>
  <c r="N379" i="182" s="1"/>
  <c r="M378" i="182"/>
  <c r="L378" i="182"/>
  <c r="M377" i="182"/>
  <c r="L377" i="182"/>
  <c r="N377" i="182" s="1"/>
  <c r="M376" i="182"/>
  <c r="L376" i="182"/>
  <c r="M375" i="182"/>
  <c r="L375" i="182"/>
  <c r="N375" i="182" s="1"/>
  <c r="N374" i="182"/>
  <c r="M374" i="182"/>
  <c r="L374" i="182"/>
  <c r="M373" i="182"/>
  <c r="L373" i="182"/>
  <c r="M370" i="182"/>
  <c r="L370" i="182"/>
  <c r="N370" i="182" s="1"/>
  <c r="M369" i="182"/>
  <c r="L369" i="182"/>
  <c r="N369" i="182" s="1"/>
  <c r="M368" i="182"/>
  <c r="L368" i="182"/>
  <c r="N368" i="182" s="1"/>
  <c r="M367" i="182"/>
  <c r="L367" i="182"/>
  <c r="N367" i="182" s="1"/>
  <c r="M366" i="182"/>
  <c r="L366" i="182"/>
  <c r="M365" i="182"/>
  <c r="L365" i="182"/>
  <c r="N365" i="182" s="1"/>
  <c r="M364" i="182"/>
  <c r="L364" i="182"/>
  <c r="M363" i="182"/>
  <c r="L363" i="182"/>
  <c r="N363" i="182" s="1"/>
  <c r="M362" i="182"/>
  <c r="L362" i="182"/>
  <c r="N362" i="182" s="1"/>
  <c r="M361" i="182"/>
  <c r="L361" i="182"/>
  <c r="M360" i="182"/>
  <c r="L360" i="182"/>
  <c r="N360" i="182" s="1"/>
  <c r="M359" i="182"/>
  <c r="L359" i="182"/>
  <c r="M356" i="182"/>
  <c r="L356" i="182"/>
  <c r="N356" i="182" s="1"/>
  <c r="M355" i="182"/>
  <c r="L355" i="182"/>
  <c r="N355" i="182" s="1"/>
  <c r="M354" i="182"/>
  <c r="L354" i="182"/>
  <c r="M353" i="182"/>
  <c r="L353" i="182"/>
  <c r="N353" i="182" s="1"/>
  <c r="M352" i="182"/>
  <c r="L352" i="182"/>
  <c r="N352" i="182" s="1"/>
  <c r="M351" i="182"/>
  <c r="L351" i="182"/>
  <c r="N351" i="182" s="1"/>
  <c r="M350" i="182"/>
  <c r="L350" i="182"/>
  <c r="N350" i="182" s="1"/>
  <c r="M349" i="182"/>
  <c r="L349" i="182"/>
  <c r="M348" i="182"/>
  <c r="L348" i="182"/>
  <c r="M347" i="182"/>
  <c r="L347" i="182"/>
  <c r="N347" i="182" s="1"/>
  <c r="M346" i="182"/>
  <c r="L346" i="182"/>
  <c r="M345" i="182"/>
  <c r="L345" i="182"/>
  <c r="M342" i="182"/>
  <c r="L342" i="182"/>
  <c r="M341" i="182"/>
  <c r="L341" i="182"/>
  <c r="N341" i="182" s="1"/>
  <c r="M340" i="182"/>
  <c r="L340" i="182"/>
  <c r="N340" i="182" s="1"/>
  <c r="M339" i="182"/>
  <c r="L339" i="182"/>
  <c r="M338" i="182"/>
  <c r="L338" i="182"/>
  <c r="N338" i="182" s="1"/>
  <c r="N337" i="182"/>
  <c r="M337" i="182"/>
  <c r="L337" i="182"/>
  <c r="M336" i="182"/>
  <c r="L336" i="182"/>
  <c r="M335" i="182"/>
  <c r="L335" i="182"/>
  <c r="M334" i="182"/>
  <c r="L334" i="182"/>
  <c r="N334" i="182" s="1"/>
  <c r="M331" i="182"/>
  <c r="L331" i="182"/>
  <c r="M330" i="182"/>
  <c r="L330" i="182"/>
  <c r="M329" i="182"/>
  <c r="L329" i="182"/>
  <c r="N329" i="182" s="1"/>
  <c r="M328" i="182"/>
  <c r="L328" i="182"/>
  <c r="N328" i="182" s="1"/>
  <c r="M327" i="182"/>
  <c r="L327" i="182"/>
  <c r="M326" i="182"/>
  <c r="L326" i="182"/>
  <c r="M325" i="182"/>
  <c r="L325" i="182"/>
  <c r="N325" i="182" s="1"/>
  <c r="M324" i="182"/>
  <c r="L324" i="182"/>
  <c r="N324" i="182" s="1"/>
  <c r="M323" i="182"/>
  <c r="L323" i="182"/>
  <c r="M320" i="182"/>
  <c r="L320" i="182"/>
  <c r="N320" i="182" s="1"/>
  <c r="M319" i="182"/>
  <c r="L319" i="182"/>
  <c r="M318" i="182"/>
  <c r="L318" i="182"/>
  <c r="N318" i="182" s="1"/>
  <c r="M317" i="182"/>
  <c r="L317" i="182"/>
  <c r="M316" i="182"/>
  <c r="L316" i="182"/>
  <c r="N316" i="182" s="1"/>
  <c r="M315" i="182"/>
  <c r="N315" i="182" s="1"/>
  <c r="L315" i="182"/>
  <c r="M314" i="182"/>
  <c r="L314" i="182"/>
  <c r="N314" i="182" s="1"/>
  <c r="M313" i="182"/>
  <c r="L313" i="182"/>
  <c r="M312" i="182"/>
  <c r="L312" i="182"/>
  <c r="N312" i="182" s="1"/>
  <c r="M311" i="182"/>
  <c r="L311" i="182"/>
  <c r="M310" i="182"/>
  <c r="L310" i="182"/>
  <c r="M309" i="182"/>
  <c r="L309" i="182"/>
  <c r="M308" i="182"/>
  <c r="L308" i="182"/>
  <c r="M307" i="182"/>
  <c r="L307" i="182"/>
  <c r="N307" i="182" s="1"/>
  <c r="M304" i="182"/>
  <c r="L304" i="182"/>
  <c r="N304" i="182" s="1"/>
  <c r="M303" i="182"/>
  <c r="N303" i="182" s="1"/>
  <c r="L303" i="182"/>
  <c r="M302" i="182"/>
  <c r="L302" i="182"/>
  <c r="N302" i="182" s="1"/>
  <c r="M301" i="182"/>
  <c r="L301" i="182"/>
  <c r="N301" i="182" s="1"/>
  <c r="M298" i="182"/>
  <c r="L298" i="182"/>
  <c r="N298" i="182" s="1"/>
  <c r="M297" i="182"/>
  <c r="L297" i="182"/>
  <c r="M296" i="182"/>
  <c r="L296" i="182"/>
  <c r="N296" i="182" s="1"/>
  <c r="M295" i="182"/>
  <c r="L295" i="182"/>
  <c r="M294" i="182"/>
  <c r="L294" i="182"/>
  <c r="M293" i="182"/>
  <c r="L293" i="182"/>
  <c r="N293" i="182" s="1"/>
  <c r="M292" i="182"/>
  <c r="L292" i="182"/>
  <c r="N292" i="182" s="1"/>
  <c r="M291" i="182"/>
  <c r="L291" i="182"/>
  <c r="N291" i="182" s="1"/>
  <c r="M290" i="182"/>
  <c r="L290" i="182"/>
  <c r="M289" i="182"/>
  <c r="L289" i="182"/>
  <c r="M288" i="182"/>
  <c r="L288" i="182"/>
  <c r="N288" i="182" s="1"/>
  <c r="M287" i="182"/>
  <c r="L287" i="182"/>
  <c r="M286" i="182"/>
  <c r="L286" i="182"/>
  <c r="M285" i="182"/>
  <c r="L285" i="182"/>
  <c r="N285" i="182" s="1"/>
  <c r="M284" i="182"/>
  <c r="L284" i="182"/>
  <c r="N284" i="182" s="1"/>
  <c r="M283" i="182"/>
  <c r="L283" i="182"/>
  <c r="N283" i="182" s="1"/>
  <c r="M282" i="182"/>
  <c r="L282" i="182"/>
  <c r="N282" i="182" s="1"/>
  <c r="M281" i="182"/>
  <c r="L281" i="182"/>
  <c r="N281" i="182" s="1"/>
  <c r="M280" i="182"/>
  <c r="L280" i="182"/>
  <c r="M279" i="182"/>
  <c r="L279" i="182"/>
  <c r="M278" i="182"/>
  <c r="L278" i="182"/>
  <c r="M277" i="182"/>
  <c r="L277" i="182"/>
  <c r="M276" i="182"/>
  <c r="L276" i="182"/>
  <c r="N276" i="182" s="1"/>
  <c r="M275" i="182"/>
  <c r="L275" i="182"/>
  <c r="N275" i="182" s="1"/>
  <c r="M274" i="182"/>
  <c r="L274" i="182"/>
  <c r="N274" i="182" s="1"/>
  <c r="M273" i="182"/>
  <c r="L273" i="182"/>
  <c r="N273" i="182" s="1"/>
  <c r="M272" i="182"/>
  <c r="L272" i="182"/>
  <c r="N272" i="182" s="1"/>
  <c r="M271" i="182"/>
  <c r="L271" i="182"/>
  <c r="M270" i="182"/>
  <c r="L270" i="182"/>
  <c r="M269" i="182"/>
  <c r="L269" i="182"/>
  <c r="M268" i="182"/>
  <c r="L268" i="182"/>
  <c r="N268" i="182" s="1"/>
  <c r="M265" i="182"/>
  <c r="L265" i="182"/>
  <c r="N265" i="182" s="1"/>
  <c r="M264" i="182"/>
  <c r="L264" i="182"/>
  <c r="N264" i="182" s="1"/>
  <c r="M263" i="182"/>
  <c r="L263" i="182"/>
  <c r="N263" i="182" s="1"/>
  <c r="M262" i="182"/>
  <c r="L262" i="182"/>
  <c r="M261" i="182"/>
  <c r="L261" i="182"/>
  <c r="M260" i="182"/>
  <c r="L260" i="182"/>
  <c r="N260" i="182" s="1"/>
  <c r="M259" i="182"/>
  <c r="L259" i="182"/>
  <c r="M258" i="182"/>
  <c r="L258" i="182"/>
  <c r="M257" i="182"/>
  <c r="L257" i="182"/>
  <c r="M256" i="182"/>
  <c r="L256" i="182"/>
  <c r="M255" i="182"/>
  <c r="L255" i="182"/>
  <c r="N255" i="182" s="1"/>
  <c r="M254" i="182"/>
  <c r="L254" i="182"/>
  <c r="N254" i="182" s="1"/>
  <c r="M253" i="182"/>
  <c r="L253" i="182"/>
  <c r="N253" i="182" s="1"/>
  <c r="M252" i="182"/>
  <c r="L252" i="182"/>
  <c r="N252" i="182" s="1"/>
  <c r="M251" i="182"/>
  <c r="L251" i="182"/>
  <c r="M250" i="182"/>
  <c r="L250" i="182"/>
  <c r="M249" i="182"/>
  <c r="L249" i="182"/>
  <c r="N249" i="182" s="1"/>
  <c r="M248" i="182"/>
  <c r="L248" i="182"/>
  <c r="M247" i="182"/>
  <c r="L247" i="182"/>
  <c r="M246" i="182"/>
  <c r="L246" i="182"/>
  <c r="N246" i="182" s="1"/>
  <c r="M245" i="182"/>
  <c r="L245" i="182"/>
  <c r="N245" i="182" s="1"/>
  <c r="M244" i="182"/>
  <c r="L244" i="182"/>
  <c r="N244" i="182" s="1"/>
  <c r="M243" i="182"/>
  <c r="L243" i="182"/>
  <c r="N243" i="182" s="1"/>
  <c r="M242" i="182"/>
  <c r="L242" i="182"/>
  <c r="N242" i="182" s="1"/>
  <c r="M241" i="182"/>
  <c r="L241" i="182"/>
  <c r="N241" i="182" s="1"/>
  <c r="M240" i="182"/>
  <c r="L240" i="182"/>
  <c r="N240" i="182" s="1"/>
  <c r="M239" i="182"/>
  <c r="L239" i="182"/>
  <c r="M238" i="182"/>
  <c r="L238" i="182"/>
  <c r="N238" i="182" s="1"/>
  <c r="M237" i="182"/>
  <c r="L237" i="182"/>
  <c r="N237" i="182" s="1"/>
  <c r="M236" i="182"/>
  <c r="L236" i="182"/>
  <c r="N236" i="182" s="1"/>
  <c r="M235" i="182"/>
  <c r="L235" i="182"/>
  <c r="M234" i="182"/>
  <c r="L234" i="182"/>
  <c r="M233" i="182"/>
  <c r="L233" i="182"/>
  <c r="N233" i="182" s="1"/>
  <c r="M232" i="182"/>
  <c r="L232" i="182"/>
  <c r="N232" i="182" s="1"/>
  <c r="M231" i="182"/>
  <c r="L231" i="182"/>
  <c r="N231" i="182" s="1"/>
  <c r="M230" i="182"/>
  <c r="L230" i="182"/>
  <c r="M229" i="182"/>
  <c r="L229" i="182"/>
  <c r="M228" i="182"/>
  <c r="L228" i="182"/>
  <c r="N228" i="182" s="1"/>
  <c r="M227" i="182"/>
  <c r="L227" i="182"/>
  <c r="N227" i="182" s="1"/>
  <c r="M226" i="182"/>
  <c r="L226" i="182"/>
  <c r="N226" i="182" s="1"/>
  <c r="M225" i="182"/>
  <c r="L225" i="182"/>
  <c r="N225" i="182" s="1"/>
  <c r="M224" i="182"/>
  <c r="L224" i="182"/>
  <c r="N224" i="182" s="1"/>
  <c r="M223" i="182"/>
  <c r="L223" i="182"/>
  <c r="M222" i="182"/>
  <c r="L222" i="182"/>
  <c r="N222" i="182" s="1"/>
  <c r="M221" i="182"/>
  <c r="L221" i="182"/>
  <c r="N221" i="182" s="1"/>
  <c r="M220" i="182"/>
  <c r="L220" i="182"/>
  <c r="N220" i="182" s="1"/>
  <c r="M219" i="182"/>
  <c r="L219" i="182"/>
  <c r="M218" i="182"/>
  <c r="L218" i="182"/>
  <c r="N218" i="182" s="1"/>
  <c r="M217" i="182"/>
  <c r="L217" i="182"/>
  <c r="N217" i="182" s="1"/>
  <c r="M216" i="182"/>
  <c r="L216" i="182"/>
  <c r="N216" i="182" s="1"/>
  <c r="M215" i="182"/>
  <c r="L215" i="182"/>
  <c r="N215" i="182" s="1"/>
  <c r="M214" i="182"/>
  <c r="L214" i="182"/>
  <c r="N214" i="182" s="1"/>
  <c r="M213" i="182"/>
  <c r="L213" i="182"/>
  <c r="N213" i="182" s="1"/>
  <c r="M212" i="182"/>
  <c r="L212" i="182"/>
  <c r="M211" i="182"/>
  <c r="L211" i="182"/>
  <c r="M210" i="182"/>
  <c r="L210" i="182"/>
  <c r="M209" i="182"/>
  <c r="L209" i="182"/>
  <c r="N209" i="182" s="1"/>
  <c r="M208" i="182"/>
  <c r="L208" i="182"/>
  <c r="N208" i="182" s="1"/>
  <c r="M207" i="182"/>
  <c r="L207" i="182"/>
  <c r="M206" i="182"/>
  <c r="L206" i="182"/>
  <c r="N206" i="182" s="1"/>
  <c r="M205" i="182"/>
  <c r="L205" i="182"/>
  <c r="M204" i="182"/>
  <c r="L204" i="182"/>
  <c r="N204" i="182" s="1"/>
  <c r="M203" i="182"/>
  <c r="L203" i="182"/>
  <c r="N203" i="182" s="1"/>
  <c r="M202" i="182"/>
  <c r="L202" i="182"/>
  <c r="N202" i="182" s="1"/>
  <c r="M201" i="182"/>
  <c r="L201" i="182"/>
  <c r="M200" i="182"/>
  <c r="L200" i="182"/>
  <c r="N200" i="182" s="1"/>
  <c r="M199" i="182"/>
  <c r="L199" i="182"/>
  <c r="N199" i="182" s="1"/>
  <c r="M198" i="182"/>
  <c r="L198" i="182"/>
  <c r="N198" i="182" s="1"/>
  <c r="M197" i="182"/>
  <c r="L197" i="182"/>
  <c r="M196" i="182"/>
  <c r="L196" i="182"/>
  <c r="M195" i="182"/>
  <c r="L195" i="182"/>
  <c r="M194" i="182"/>
  <c r="L194" i="182"/>
  <c r="M193" i="182"/>
  <c r="L193" i="182"/>
  <c r="N193" i="182" s="1"/>
  <c r="M192" i="182"/>
  <c r="L192" i="182"/>
  <c r="N192" i="182" s="1"/>
  <c r="M191" i="182"/>
  <c r="L191" i="182"/>
  <c r="M190" i="182"/>
  <c r="L190" i="182"/>
  <c r="N190" i="182" s="1"/>
  <c r="M189" i="182"/>
  <c r="L189" i="182"/>
  <c r="N189" i="182" s="1"/>
  <c r="M188" i="182"/>
  <c r="L188" i="182"/>
  <c r="M187" i="182"/>
  <c r="L187" i="182"/>
  <c r="M186" i="182"/>
  <c r="L186" i="182"/>
  <c r="N186" i="182" s="1"/>
  <c r="M185" i="182"/>
  <c r="L185" i="182"/>
  <c r="M182" i="182"/>
  <c r="L182" i="182"/>
  <c r="N182" i="182" s="1"/>
  <c r="M181" i="182"/>
  <c r="L181" i="182"/>
  <c r="M180" i="182"/>
  <c r="L180" i="182"/>
  <c r="N180" i="182" s="1"/>
  <c r="M179" i="182"/>
  <c r="L179" i="182"/>
  <c r="M178" i="182"/>
  <c r="L178" i="182"/>
  <c r="N178" i="182" s="1"/>
  <c r="M177" i="182"/>
  <c r="L177" i="182"/>
  <c r="M176" i="182"/>
  <c r="L176" i="182"/>
  <c r="N176" i="182" s="1"/>
  <c r="M175" i="182"/>
  <c r="L175" i="182"/>
  <c r="M174" i="182"/>
  <c r="L174" i="182"/>
  <c r="N174" i="182" s="1"/>
  <c r="M173" i="182"/>
  <c r="L173" i="182"/>
  <c r="M172" i="182"/>
  <c r="L172" i="182"/>
  <c r="N172" i="182" s="1"/>
  <c r="M171" i="182"/>
  <c r="L171" i="182"/>
  <c r="N171" i="182" s="1"/>
  <c r="M170" i="182"/>
  <c r="L170" i="182"/>
  <c r="N170" i="182" s="1"/>
  <c r="M169" i="182"/>
  <c r="L169" i="182"/>
  <c r="M168" i="182"/>
  <c r="L168" i="182"/>
  <c r="N168" i="182" s="1"/>
  <c r="M167" i="182"/>
  <c r="L167" i="182"/>
  <c r="N167" i="182" s="1"/>
  <c r="M166" i="182"/>
  <c r="L166" i="182"/>
  <c r="M165" i="182"/>
  <c r="L165" i="182"/>
  <c r="M164" i="182"/>
  <c r="L164" i="182"/>
  <c r="N164" i="182" s="1"/>
  <c r="M163" i="182"/>
  <c r="L163" i="182"/>
  <c r="M162" i="182"/>
  <c r="L162" i="182"/>
  <c r="N162" i="182" s="1"/>
  <c r="M161" i="182"/>
  <c r="L161" i="182"/>
  <c r="M160" i="182"/>
  <c r="L160" i="182"/>
  <c r="N160" i="182" s="1"/>
  <c r="M159" i="182"/>
  <c r="N159" i="182" s="1"/>
  <c r="L159" i="182"/>
  <c r="M158" i="182"/>
  <c r="L158" i="182"/>
  <c r="N158" i="182" s="1"/>
  <c r="M157" i="182"/>
  <c r="L157" i="182"/>
  <c r="N157" i="182" s="1"/>
  <c r="M156" i="182"/>
  <c r="L156" i="182"/>
  <c r="N156" i="182" s="1"/>
  <c r="M155" i="182"/>
  <c r="L155" i="182"/>
  <c r="M154" i="182"/>
  <c r="L154" i="182"/>
  <c r="N154" i="182" s="1"/>
  <c r="M153" i="182"/>
  <c r="L153" i="182"/>
  <c r="M152" i="182"/>
  <c r="L152" i="182"/>
  <c r="M151" i="182"/>
  <c r="L151" i="182"/>
  <c r="N151" i="182" s="1"/>
  <c r="M150" i="182"/>
  <c r="L150" i="182"/>
  <c r="N150" i="182" s="1"/>
  <c r="M149" i="182"/>
  <c r="L149" i="182"/>
  <c r="M148" i="182"/>
  <c r="L148" i="182"/>
  <c r="N148" i="182" s="1"/>
  <c r="M147" i="182"/>
  <c r="L147" i="182"/>
  <c r="N147" i="182" s="1"/>
  <c r="M146" i="182"/>
  <c r="L146" i="182"/>
  <c r="M145" i="182"/>
  <c r="L145" i="182"/>
  <c r="M144" i="182"/>
  <c r="L144" i="182"/>
  <c r="N144" i="182" s="1"/>
  <c r="M143" i="182"/>
  <c r="L143" i="182"/>
  <c r="M142" i="182"/>
  <c r="L142" i="182"/>
  <c r="N142" i="182" s="1"/>
  <c r="M141" i="182"/>
  <c r="L141" i="182"/>
  <c r="M140" i="182"/>
  <c r="L140" i="182"/>
  <c r="N140" i="182" s="1"/>
  <c r="M139" i="182"/>
  <c r="L139" i="182"/>
  <c r="M138" i="182"/>
  <c r="L138" i="182"/>
  <c r="N138" i="182" s="1"/>
  <c r="M137" i="182"/>
  <c r="L137" i="182"/>
  <c r="N137" i="182" s="1"/>
  <c r="M136" i="182"/>
  <c r="L136" i="182"/>
  <c r="M135" i="182"/>
  <c r="L135" i="182"/>
  <c r="M134" i="182"/>
  <c r="L134" i="182"/>
  <c r="N134" i="182" s="1"/>
  <c r="M133" i="182"/>
  <c r="L133" i="182"/>
  <c r="M132" i="182"/>
  <c r="L132" i="182"/>
  <c r="N132" i="182" s="1"/>
  <c r="M131" i="182"/>
  <c r="L131" i="182"/>
  <c r="M130" i="182"/>
  <c r="L130" i="182"/>
  <c r="N130" i="182" s="1"/>
  <c r="M129" i="182"/>
  <c r="L129" i="182"/>
  <c r="N129" i="182" s="1"/>
  <c r="M128" i="182"/>
  <c r="L128" i="182"/>
  <c r="M127" i="182"/>
  <c r="L127" i="182"/>
  <c r="N127" i="182" s="1"/>
  <c r="M126" i="182"/>
  <c r="L126" i="182"/>
  <c r="N126" i="182" s="1"/>
  <c r="M125" i="182"/>
  <c r="L125" i="182"/>
  <c r="N125" i="182" s="1"/>
  <c r="M124" i="182"/>
  <c r="L124" i="182"/>
  <c r="M123" i="182"/>
  <c r="L123" i="182"/>
  <c r="N123" i="182" s="1"/>
  <c r="M122" i="182"/>
  <c r="L122" i="182"/>
  <c r="M121" i="182"/>
  <c r="L121" i="182"/>
  <c r="N121" i="182" s="1"/>
  <c r="M120" i="182"/>
  <c r="L120" i="182"/>
  <c r="M119" i="182"/>
  <c r="L119" i="182"/>
  <c r="M118" i="182"/>
  <c r="L118" i="182"/>
  <c r="M117" i="182"/>
  <c r="L117" i="182"/>
  <c r="N117" i="182" s="1"/>
  <c r="M116" i="182"/>
  <c r="L116" i="182"/>
  <c r="N116" i="182" s="1"/>
  <c r="M115" i="182"/>
  <c r="L115" i="182"/>
  <c r="N115" i="182" s="1"/>
  <c r="M114" i="182"/>
  <c r="N114" i="182" s="1"/>
  <c r="L114" i="182"/>
  <c r="M113" i="182"/>
  <c r="L113" i="182"/>
  <c r="N113" i="182" s="1"/>
  <c r="M112" i="182"/>
  <c r="L112" i="182"/>
  <c r="M111" i="182"/>
  <c r="L111" i="182"/>
  <c r="N111" i="182" s="1"/>
  <c r="M110" i="182"/>
  <c r="L110" i="182"/>
  <c r="M109" i="182"/>
  <c r="L109" i="182"/>
  <c r="M108" i="182"/>
  <c r="L108" i="182"/>
  <c r="N108" i="182" s="1"/>
  <c r="M107" i="182"/>
  <c r="L107" i="182"/>
  <c r="N107" i="182" s="1"/>
  <c r="M106" i="182"/>
  <c r="L106" i="182"/>
  <c r="M105" i="182"/>
  <c r="L105" i="182"/>
  <c r="N105" i="182" s="1"/>
  <c r="M104" i="182"/>
  <c r="L104" i="182"/>
  <c r="M103" i="182"/>
  <c r="L103" i="182"/>
  <c r="N103" i="182" s="1"/>
  <c r="M102" i="182"/>
  <c r="L102" i="182"/>
  <c r="N102" i="182" s="1"/>
  <c r="M101" i="182"/>
  <c r="L101" i="182"/>
  <c r="M100" i="182"/>
  <c r="L100" i="182"/>
  <c r="M99" i="182"/>
  <c r="L99" i="182"/>
  <c r="M98" i="182"/>
  <c r="L98" i="182"/>
  <c r="N98" i="182" s="1"/>
  <c r="M97" i="182"/>
  <c r="L97" i="182"/>
  <c r="M96" i="182"/>
  <c r="L96" i="182"/>
  <c r="M95" i="182"/>
  <c r="L95" i="182"/>
  <c r="N95" i="182" s="1"/>
  <c r="M94" i="182"/>
  <c r="L94" i="182"/>
  <c r="M93" i="182"/>
  <c r="L93" i="182"/>
  <c r="M92" i="182"/>
  <c r="L92" i="182"/>
  <c r="N92" i="182" s="1"/>
  <c r="M91" i="182"/>
  <c r="L91" i="182"/>
  <c r="M90" i="182"/>
  <c r="L90" i="182"/>
  <c r="M89" i="182"/>
  <c r="L89" i="182"/>
  <c r="N89" i="182" s="1"/>
  <c r="M88" i="182"/>
  <c r="L88" i="182"/>
  <c r="M87" i="182"/>
  <c r="L87" i="182"/>
  <c r="M86" i="182"/>
  <c r="L86" i="182"/>
  <c r="M85" i="182"/>
  <c r="L85" i="182"/>
  <c r="N85" i="182" s="1"/>
  <c r="M84" i="182"/>
  <c r="N84" i="182" s="1"/>
  <c r="L84" i="182"/>
  <c r="M83" i="182"/>
  <c r="L83" i="182"/>
  <c r="N83" i="182" s="1"/>
  <c r="M80" i="182"/>
  <c r="L80" i="182"/>
  <c r="N80" i="182" s="1"/>
  <c r="M79" i="182"/>
  <c r="L79" i="182"/>
  <c r="N79" i="182" s="1"/>
  <c r="M78" i="182"/>
  <c r="L78" i="182"/>
  <c r="M77" i="182"/>
  <c r="L77" i="182"/>
  <c r="N77" i="182" s="1"/>
  <c r="M76" i="182"/>
  <c r="L76" i="182"/>
  <c r="N76" i="182" s="1"/>
  <c r="M75" i="182"/>
  <c r="L75" i="182"/>
  <c r="N75" i="182" s="1"/>
  <c r="M74" i="182"/>
  <c r="N74" i="182" s="1"/>
  <c r="L74" i="182"/>
  <c r="M73" i="182"/>
  <c r="L73" i="182"/>
  <c r="M72" i="182"/>
  <c r="L72" i="182"/>
  <c r="M71" i="182"/>
  <c r="L71" i="182"/>
  <c r="N71" i="182" s="1"/>
  <c r="M70" i="182"/>
  <c r="L70" i="182"/>
  <c r="N70" i="182" s="1"/>
  <c r="M69" i="182"/>
  <c r="L69" i="182"/>
  <c r="N69" i="182" s="1"/>
  <c r="M68" i="182"/>
  <c r="L68" i="182"/>
  <c r="M67" i="182"/>
  <c r="L67" i="182"/>
  <c r="M66" i="182"/>
  <c r="L66" i="182"/>
  <c r="N66" i="182" s="1"/>
  <c r="M65" i="182"/>
  <c r="L65" i="182"/>
  <c r="M64" i="182"/>
  <c r="L64" i="182"/>
  <c r="N64" i="182" s="1"/>
  <c r="M63" i="182"/>
  <c r="L63" i="182"/>
  <c r="N63" i="182" s="1"/>
  <c r="M62" i="182"/>
  <c r="L62" i="182"/>
  <c r="M61" i="182"/>
  <c r="L61" i="182"/>
  <c r="M60" i="182"/>
  <c r="L60" i="182"/>
  <c r="M59" i="182"/>
  <c r="L59" i="182"/>
  <c r="M58" i="182"/>
  <c r="L58" i="182"/>
  <c r="N58" i="182" s="1"/>
  <c r="M57" i="182"/>
  <c r="L57" i="182"/>
  <c r="M56" i="182"/>
  <c r="L56" i="182"/>
  <c r="N56" i="182" s="1"/>
  <c r="M55" i="182"/>
  <c r="L55" i="182"/>
  <c r="N55" i="182" s="1"/>
  <c r="M54" i="182"/>
  <c r="L54" i="182"/>
  <c r="N54" i="182" s="1"/>
  <c r="M53" i="182"/>
  <c r="L53" i="182"/>
  <c r="N53" i="182" s="1"/>
  <c r="M52" i="182"/>
  <c r="L52" i="182"/>
  <c r="N52" i="182" s="1"/>
  <c r="M51" i="182"/>
  <c r="L51" i="182"/>
  <c r="M50" i="182"/>
  <c r="L50" i="182"/>
  <c r="N50" i="182" s="1"/>
  <c r="M49" i="182"/>
  <c r="L49" i="182"/>
  <c r="N49" i="182" s="1"/>
  <c r="M48" i="182"/>
  <c r="L48" i="182"/>
  <c r="N48" i="182" s="1"/>
  <c r="M47" i="182"/>
  <c r="L47" i="182"/>
  <c r="M46" i="182"/>
  <c r="L46" i="182"/>
  <c r="N46" i="182" s="1"/>
  <c r="M45" i="182"/>
  <c r="L45" i="182"/>
  <c r="N45" i="182" s="1"/>
  <c r="M44" i="182"/>
  <c r="L44" i="182"/>
  <c r="N44" i="182" s="1"/>
  <c r="M43" i="182"/>
  <c r="L43" i="182"/>
  <c r="N43" i="182" s="1"/>
  <c r="M42" i="182"/>
  <c r="N42" i="182" s="1"/>
  <c r="L42" i="182"/>
  <c r="M41" i="182"/>
  <c r="L41" i="182"/>
  <c r="M40" i="182"/>
  <c r="L40" i="182"/>
  <c r="N40" i="182" s="1"/>
  <c r="M39" i="182"/>
  <c r="L39" i="182"/>
  <c r="M38" i="182"/>
  <c r="L38" i="182"/>
  <c r="N38" i="182" s="1"/>
  <c r="M37" i="182"/>
  <c r="L37" i="182"/>
  <c r="M36" i="182"/>
  <c r="L36" i="182"/>
  <c r="M35" i="182"/>
  <c r="L35" i="182"/>
  <c r="M34" i="182"/>
  <c r="L34" i="182"/>
  <c r="N34" i="182" s="1"/>
  <c r="M33" i="182"/>
  <c r="L33" i="182"/>
  <c r="N33" i="182" s="1"/>
  <c r="M32" i="182"/>
  <c r="L32" i="182"/>
  <c r="N32" i="182" s="1"/>
  <c r="M31" i="182"/>
  <c r="L31" i="182"/>
  <c r="N31" i="182" s="1"/>
  <c r="M30" i="182"/>
  <c r="L30" i="182"/>
  <c r="N30" i="182" s="1"/>
  <c r="M29" i="182"/>
  <c r="L29" i="182"/>
  <c r="N29" i="182" s="1"/>
  <c r="M28" i="182"/>
  <c r="L28" i="182"/>
  <c r="N28" i="182" s="1"/>
  <c r="M27" i="182"/>
  <c r="L27" i="182"/>
  <c r="M26" i="182"/>
  <c r="L26" i="182"/>
  <c r="N26" i="182" s="1"/>
  <c r="M25" i="182"/>
  <c r="L25" i="182"/>
  <c r="N25" i="182" s="1"/>
  <c r="M24" i="182"/>
  <c r="L24" i="182"/>
  <c r="N24" i="182" s="1"/>
  <c r="M23" i="182"/>
  <c r="L23" i="182"/>
  <c r="M22" i="182"/>
  <c r="L22" i="182"/>
  <c r="M21" i="182"/>
  <c r="L21" i="182"/>
  <c r="N21" i="182" s="1"/>
  <c r="M20" i="182"/>
  <c r="L20" i="182"/>
  <c r="N20" i="182" s="1"/>
  <c r="M19" i="182"/>
  <c r="L19" i="182"/>
  <c r="M18" i="182"/>
  <c r="L18" i="182"/>
  <c r="N18" i="182" s="1"/>
  <c r="M17" i="182"/>
  <c r="L17" i="182"/>
  <c r="M16" i="182"/>
  <c r="L16" i="182"/>
  <c r="N16" i="182" s="1"/>
  <c r="M15" i="182"/>
  <c r="L15" i="182"/>
  <c r="N15" i="182" s="1"/>
  <c r="M14" i="182"/>
  <c r="L14" i="182"/>
  <c r="N14" i="182" s="1"/>
  <c r="M13" i="182"/>
  <c r="L13" i="182"/>
  <c r="M12" i="182"/>
  <c r="L12" i="182"/>
  <c r="N12" i="182" s="1"/>
  <c r="M11" i="182"/>
  <c r="L11" i="182"/>
  <c r="N11" i="182" s="1"/>
  <c r="M10" i="182"/>
  <c r="L10" i="182"/>
  <c r="M9" i="182"/>
  <c r="L9" i="182"/>
  <c r="M8" i="182"/>
  <c r="L8" i="182"/>
  <c r="N8" i="182" s="1"/>
  <c r="M7" i="182"/>
  <c r="L7" i="182"/>
  <c r="N7" i="182" s="1"/>
  <c r="M6" i="182"/>
  <c r="L6" i="182"/>
  <c r="N6" i="182" s="1"/>
  <c r="M5" i="182"/>
  <c r="L5" i="182"/>
  <c r="M4" i="182"/>
  <c r="L4" i="182"/>
  <c r="M3" i="182"/>
  <c r="L3" i="182"/>
  <c r="A475" i="182"/>
  <c r="C475" i="182" s="1"/>
  <c r="C474" i="182"/>
  <c r="H485" i="182"/>
  <c r="M485" i="182" s="1"/>
  <c r="A468" i="182"/>
  <c r="C468" i="182" s="1"/>
  <c r="N112" i="182" l="1"/>
  <c r="N317" i="182"/>
  <c r="N22" i="182"/>
  <c r="N152" i="182"/>
  <c r="N194" i="182"/>
  <c r="N19" i="182"/>
  <c r="N294" i="182"/>
  <c r="N72" i="182"/>
  <c r="N94" i="182"/>
  <c r="N104" i="182"/>
  <c r="N133" i="182"/>
  <c r="N143" i="182"/>
  <c r="N153" i="182"/>
  <c r="N163" i="182"/>
  <c r="N195" i="182"/>
  <c r="N234" i="182"/>
  <c r="N309" i="182"/>
  <c r="N331" i="182"/>
  <c r="N354" i="182"/>
  <c r="N378" i="182"/>
  <c r="N390" i="182"/>
  <c r="N404" i="182"/>
  <c r="N416" i="182"/>
  <c r="N438" i="182"/>
  <c r="N450" i="182"/>
  <c r="N212" i="182"/>
  <c r="N141" i="182"/>
  <c r="N5" i="182"/>
  <c r="N96" i="182"/>
  <c r="N106" i="182"/>
  <c r="N135" i="182"/>
  <c r="N145" i="182"/>
  <c r="N155" i="182"/>
  <c r="N165" i="182"/>
  <c r="N175" i="182"/>
  <c r="N187" i="182"/>
  <c r="N197" i="182"/>
  <c r="N207" i="182"/>
  <c r="N297" i="182"/>
  <c r="N335" i="182"/>
  <c r="N380" i="182"/>
  <c r="N394" i="182"/>
  <c r="N418" i="182"/>
  <c r="N430" i="182"/>
  <c r="N440" i="182"/>
  <c r="N452" i="182"/>
  <c r="N188" i="182"/>
  <c r="N395" i="182"/>
  <c r="N161" i="182"/>
  <c r="N483" i="182"/>
  <c r="N17" i="182"/>
  <c r="N27" i="182"/>
  <c r="N37" i="182"/>
  <c r="N47" i="182"/>
  <c r="N118" i="182"/>
  <c r="N128" i="182"/>
  <c r="N229" i="182"/>
  <c r="N248" i="182"/>
  <c r="N258" i="182"/>
  <c r="N270" i="182"/>
  <c r="N290" i="182"/>
  <c r="N349" i="182"/>
  <c r="N373" i="182"/>
  <c r="N456" i="182"/>
  <c r="N468" i="182"/>
  <c r="N484" i="182"/>
  <c r="N421" i="182"/>
  <c r="N9" i="182"/>
  <c r="N90" i="182"/>
  <c r="N100" i="182"/>
  <c r="N139" i="182"/>
  <c r="N149" i="182"/>
  <c r="N169" i="182"/>
  <c r="N211" i="182"/>
  <c r="N259" i="182"/>
  <c r="N327" i="182"/>
  <c r="N398" i="182"/>
  <c r="N410" i="182"/>
  <c r="N422" i="182"/>
  <c r="N446" i="182"/>
  <c r="N235" i="182"/>
  <c r="N99" i="182"/>
  <c r="N339" i="182"/>
  <c r="N109" i="182"/>
  <c r="N181" i="182"/>
  <c r="N319" i="182"/>
  <c r="N448" i="182"/>
  <c r="N136" i="182"/>
  <c r="N210" i="182"/>
  <c r="N459" i="182"/>
  <c r="N10" i="182"/>
  <c r="N65" i="182"/>
  <c r="N120" i="182"/>
  <c r="N166" i="182"/>
  <c r="N185" i="182"/>
  <c r="N230" i="182"/>
  <c r="N247" i="182"/>
  <c r="N256" i="182"/>
  <c r="N313" i="182"/>
  <c r="N323" i="182"/>
  <c r="N342" i="182"/>
  <c r="N361" i="182"/>
  <c r="N460" i="182"/>
  <c r="N61" i="182"/>
  <c r="N330" i="182"/>
  <c r="N35" i="182"/>
  <c r="N110" i="182"/>
  <c r="N146" i="182"/>
  <c r="N201" i="182"/>
  <c r="N419" i="182"/>
  <c r="N411" i="182"/>
  <c r="N451" i="182"/>
  <c r="N471" i="182"/>
  <c r="N348" i="182"/>
  <c r="N62" i="182"/>
  <c r="N91" i="182"/>
  <c r="N101" i="182"/>
  <c r="N219" i="182"/>
  <c r="N481" i="182"/>
  <c r="N257" i="182"/>
  <c r="N39" i="182"/>
  <c r="N57" i="182"/>
  <c r="N67" i="182"/>
  <c r="N86" i="182"/>
  <c r="N277" i="182"/>
  <c r="N295" i="182"/>
  <c r="N345" i="182"/>
  <c r="N384" i="182"/>
  <c r="N433" i="182"/>
  <c r="N443" i="182"/>
  <c r="N462" i="182"/>
  <c r="N262" i="182"/>
  <c r="N399" i="182"/>
  <c r="N439" i="182"/>
  <c r="N119" i="182"/>
  <c r="N239" i="182"/>
  <c r="N383" i="182"/>
  <c r="N122" i="182"/>
  <c r="N205" i="182"/>
  <c r="N269" i="182"/>
  <c r="N278" i="182"/>
  <c r="N287" i="182"/>
  <c r="N423" i="182"/>
  <c r="L485" i="182"/>
  <c r="N485" i="182" s="1"/>
  <c r="N261" i="182"/>
  <c r="N447" i="182"/>
  <c r="N310" i="182"/>
  <c r="N437" i="182"/>
  <c r="N36" i="182"/>
  <c r="N461" i="182"/>
  <c r="N4" i="182"/>
  <c r="N13" i="182"/>
  <c r="N68" i="182"/>
  <c r="N87" i="182"/>
  <c r="N177" i="182"/>
  <c r="N196" i="182"/>
  <c r="N223" i="182"/>
  <c r="N250" i="182"/>
  <c r="N336" i="182"/>
  <c r="N346" i="182"/>
  <c r="N385" i="182"/>
  <c r="N413" i="182"/>
  <c r="N444" i="182"/>
  <c r="N463" i="182"/>
  <c r="N179" i="182"/>
  <c r="N41" i="182"/>
  <c r="N59" i="182"/>
  <c r="N279" i="182"/>
  <c r="N23" i="182"/>
  <c r="N51" i="182"/>
  <c r="N60" i="182"/>
  <c r="N78" i="182"/>
  <c r="N88" i="182"/>
  <c r="N97" i="182"/>
  <c r="N124" i="182"/>
  <c r="N280" i="182"/>
  <c r="N289" i="182"/>
  <c r="N308" i="182"/>
  <c r="N366" i="182"/>
  <c r="N376" i="182"/>
  <c r="N396" i="182"/>
  <c r="N406" i="182"/>
  <c r="N425" i="182"/>
  <c r="N435" i="182"/>
  <c r="N487" i="182"/>
  <c r="N495" i="182"/>
  <c r="N173" i="182"/>
  <c r="N93" i="182"/>
  <c r="N271" i="182"/>
  <c r="N286" i="182"/>
  <c r="N131" i="182"/>
  <c r="N386" i="182"/>
  <c r="N424" i="182"/>
  <c r="N486" i="182"/>
  <c r="N191" i="182"/>
  <c r="N73" i="182"/>
  <c r="N311" i="182"/>
  <c r="N326" i="182"/>
  <c r="N251" i="182"/>
  <c r="N364" i="182"/>
  <c r="N426" i="182"/>
  <c r="N464" i="182"/>
  <c r="N3" i="182"/>
  <c r="A4" i="182"/>
  <c r="C4" i="182" s="1"/>
  <c r="A471" i="182"/>
  <c r="C471" i="182" s="1"/>
  <c r="A469" i="182"/>
  <c r="C466" i="182"/>
  <c r="C469" i="182" l="1"/>
  <c r="A467" i="182"/>
  <c r="C467" i="182" s="1"/>
  <c r="A472" i="182"/>
  <c r="C472" i="182" s="1"/>
  <c r="A470" i="182"/>
  <c r="C470" i="182" s="1"/>
  <c r="A478" i="182" l="1"/>
  <c r="A84" i="182"/>
  <c r="C84" i="182" s="1"/>
  <c r="C477" i="182" l="1"/>
  <c r="C478" i="182" l="1"/>
  <c r="A482" i="182" l="1"/>
  <c r="C482" i="182" s="1"/>
  <c r="A455" i="182"/>
  <c r="C454" i="182"/>
  <c r="A186" i="182"/>
  <c r="C186" i="182" s="1"/>
  <c r="A444" i="182"/>
  <c r="A446" i="182" s="1"/>
  <c r="A443" i="182"/>
  <c r="C443" i="182" s="1"/>
  <c r="C442" i="182"/>
  <c r="A430" i="182"/>
  <c r="A431" i="182" s="1"/>
  <c r="A432" i="182" s="1"/>
  <c r="A433" i="182" s="1"/>
  <c r="A434" i="182" s="1"/>
  <c r="A435" i="182" s="1"/>
  <c r="A436" i="182" s="1"/>
  <c r="A437" i="182" s="1"/>
  <c r="A438" i="182" s="1"/>
  <c r="C429" i="182"/>
  <c r="A416" i="182"/>
  <c r="C416" i="182" s="1"/>
  <c r="C415" i="182"/>
  <c r="A404" i="182"/>
  <c r="C404" i="182" s="1"/>
  <c r="C403" i="182"/>
  <c r="A393" i="182"/>
  <c r="C392" i="182"/>
  <c r="A373" i="182"/>
  <c r="A374" i="182" s="1"/>
  <c r="A375" i="182" s="1"/>
  <c r="A376" i="182" s="1"/>
  <c r="A377" i="182" s="1"/>
  <c r="A378" i="182" s="1"/>
  <c r="A379" i="182" s="1"/>
  <c r="A380" i="182" s="1"/>
  <c r="C372" i="182"/>
  <c r="A440" i="182" l="1"/>
  <c r="A439" i="182"/>
  <c r="C439" i="182" s="1"/>
  <c r="C434" i="182"/>
  <c r="C435" i="182"/>
  <c r="C376" i="182"/>
  <c r="C393" i="182"/>
  <c r="A394" i="182"/>
  <c r="A395" i="182" s="1"/>
  <c r="A396" i="182" s="1"/>
  <c r="A397" i="182" s="1"/>
  <c r="A398" i="182" s="1"/>
  <c r="A399" i="182" s="1"/>
  <c r="A400" i="182" s="1"/>
  <c r="C455" i="182"/>
  <c r="A456" i="182"/>
  <c r="A457" i="182" s="1"/>
  <c r="A458" i="182" s="1"/>
  <c r="A459" i="182" s="1"/>
  <c r="A460" i="182" s="1"/>
  <c r="A463" i="182" s="1"/>
  <c r="C463" i="182" s="1"/>
  <c r="A445" i="182"/>
  <c r="A447" i="182" s="1"/>
  <c r="C447" i="182" s="1"/>
  <c r="C446" i="182"/>
  <c r="A449" i="182"/>
  <c r="C444" i="182"/>
  <c r="C433" i="182"/>
  <c r="C431" i="182"/>
  <c r="C430" i="182"/>
  <c r="A417" i="182"/>
  <c r="A405" i="182"/>
  <c r="C405" i="182" s="1"/>
  <c r="C374" i="182"/>
  <c r="C373" i="182"/>
  <c r="A462" i="182" l="1"/>
  <c r="C462" i="182" s="1"/>
  <c r="A461" i="182"/>
  <c r="A464" i="182" s="1"/>
  <c r="C457" i="182"/>
  <c r="A420" i="182"/>
  <c r="C420" i="182" s="1"/>
  <c r="A421" i="182"/>
  <c r="C421" i="182" s="1"/>
  <c r="A401" i="182"/>
  <c r="C396" i="182"/>
  <c r="C398" i="182"/>
  <c r="C456" i="182"/>
  <c r="C460" i="182"/>
  <c r="C458" i="182"/>
  <c r="A448" i="182"/>
  <c r="A451" i="182" s="1"/>
  <c r="C445" i="182"/>
  <c r="A450" i="182"/>
  <c r="C450" i="182" s="1"/>
  <c r="C449" i="182"/>
  <c r="A406" i="182"/>
  <c r="C436" i="182"/>
  <c r="C432" i="182"/>
  <c r="A418" i="182"/>
  <c r="A419" i="182" s="1"/>
  <c r="C419" i="182" s="1"/>
  <c r="C417" i="182"/>
  <c r="C394" i="182"/>
  <c r="C395" i="182"/>
  <c r="C399" i="182"/>
  <c r="C375" i="182"/>
  <c r="C451" i="182" l="1"/>
  <c r="A452" i="182"/>
  <c r="C452" i="182" s="1"/>
  <c r="A408" i="182"/>
  <c r="A409" i="182" s="1"/>
  <c r="C409" i="182" s="1"/>
  <c r="A407" i="182"/>
  <c r="C407" i="182" s="1"/>
  <c r="C406" i="182"/>
  <c r="C448" i="182"/>
  <c r="C437" i="182"/>
  <c r="A423" i="182"/>
  <c r="C423" i="182" s="1"/>
  <c r="A422" i="182"/>
  <c r="C418" i="182"/>
  <c r="C397" i="182"/>
  <c r="A410" i="182" l="1"/>
  <c r="A411" i="182" s="1"/>
  <c r="C411" i="182" s="1"/>
  <c r="C408" i="182"/>
  <c r="C459" i="182"/>
  <c r="C440" i="182"/>
  <c r="C438" i="182"/>
  <c r="A424" i="182"/>
  <c r="C424" i="182" s="1"/>
  <c r="A425" i="182"/>
  <c r="A426" i="182" s="1"/>
  <c r="C426" i="182" s="1"/>
  <c r="C422" i="182"/>
  <c r="C401" i="182"/>
  <c r="C400" i="182"/>
  <c r="C377" i="182"/>
  <c r="A412" i="182" l="1"/>
  <c r="C412" i="182" s="1"/>
  <c r="C410" i="182"/>
  <c r="C464" i="182"/>
  <c r="C461" i="182"/>
  <c r="A427" i="182"/>
  <c r="C427" i="182" s="1"/>
  <c r="C425" i="182"/>
  <c r="C380" i="182"/>
  <c r="C379" i="182"/>
  <c r="A413" i="182" l="1"/>
  <c r="C413" i="182" s="1"/>
  <c r="A359" i="182"/>
  <c r="A360" i="182" s="1"/>
  <c r="A361" i="182" s="1"/>
  <c r="A362" i="182" s="1"/>
  <c r="A363" i="182" s="1"/>
  <c r="A364" i="182" s="1"/>
  <c r="A365" i="182" s="1"/>
  <c r="A366" i="182" s="1"/>
  <c r="A367" i="182" s="1"/>
  <c r="A368" i="182" s="1"/>
  <c r="A369" i="182" s="1"/>
  <c r="A370" i="182" s="1"/>
  <c r="C370" i="182" s="1"/>
  <c r="C358" i="182"/>
  <c r="A345" i="182"/>
  <c r="C345" i="182" s="1"/>
  <c r="C344" i="182"/>
  <c r="A383" i="182"/>
  <c r="A384" i="182" s="1"/>
  <c r="A385" i="182" s="1"/>
  <c r="A386" i="182" s="1"/>
  <c r="A387" i="182" s="1"/>
  <c r="A388" i="182" s="1"/>
  <c r="A389" i="182" s="1"/>
  <c r="A390" i="182" s="1"/>
  <c r="C382" i="182"/>
  <c r="A323" i="182"/>
  <c r="C322" i="182"/>
  <c r="A334" i="182"/>
  <c r="A335" i="182" s="1"/>
  <c r="A336" i="182" s="1"/>
  <c r="A337" i="182" s="1"/>
  <c r="A338" i="182" s="1"/>
  <c r="A339" i="182" s="1"/>
  <c r="A340" i="182" s="1"/>
  <c r="A341" i="182" s="1"/>
  <c r="A342" i="182" s="1"/>
  <c r="C333" i="182"/>
  <c r="C362" i="182" l="1"/>
  <c r="C337" i="182"/>
  <c r="C383" i="182"/>
  <c r="C359" i="182"/>
  <c r="C335" i="182"/>
  <c r="C323" i="182"/>
  <c r="A324" i="182"/>
  <c r="A346" i="182"/>
  <c r="C339" i="182"/>
  <c r="C334" i="182"/>
  <c r="C386" i="182" l="1"/>
  <c r="A325" i="182"/>
  <c r="A326" i="182" s="1"/>
  <c r="A327" i="182" s="1"/>
  <c r="A328" i="182" s="1"/>
  <c r="A329" i="182" s="1"/>
  <c r="C342" i="182"/>
  <c r="C340" i="182"/>
  <c r="C324" i="182"/>
  <c r="C360" i="182"/>
  <c r="C384" i="182"/>
  <c r="C388" i="182"/>
  <c r="A347" i="182"/>
  <c r="C346" i="182"/>
  <c r="C341" i="182"/>
  <c r="C336" i="182"/>
  <c r="C338" i="182"/>
  <c r="A349" i="182" l="1"/>
  <c r="A350" i="182" s="1"/>
  <c r="A351" i="182" s="1"/>
  <c r="A352" i="182" s="1"/>
  <c r="A353" i="182" s="1"/>
  <c r="A355" i="182" s="1"/>
  <c r="A356" i="182" s="1"/>
  <c r="C356" i="182" s="1"/>
  <c r="A348" i="182"/>
  <c r="C348" i="182" s="1"/>
  <c r="C326" i="182"/>
  <c r="C378" i="182"/>
  <c r="C325" i="182"/>
  <c r="C361" i="182"/>
  <c r="C347" i="182"/>
  <c r="C385" i="182"/>
  <c r="A354" i="182" l="1"/>
  <c r="C354" i="182" s="1"/>
  <c r="C327" i="182"/>
  <c r="C389" i="182"/>
  <c r="C387" i="182"/>
  <c r="C328" i="182" l="1"/>
  <c r="C363" i="182"/>
  <c r="C349" i="182"/>
  <c r="A330" i="182" l="1"/>
  <c r="C329" i="182"/>
  <c r="C364" i="182"/>
  <c r="C350" i="182"/>
  <c r="C390" i="182"/>
  <c r="A331" i="182" l="1"/>
  <c r="C331" i="182" s="1"/>
  <c r="C330" i="182"/>
  <c r="C365" i="182"/>
  <c r="C351" i="182"/>
  <c r="C366" i="182" l="1"/>
  <c r="C369" i="182"/>
  <c r="C352" i="182"/>
  <c r="C368" i="182" l="1"/>
  <c r="C367" i="182"/>
  <c r="C355" i="182"/>
  <c r="C353" i="182"/>
  <c r="A185" i="182" l="1"/>
  <c r="A188" i="182" s="1"/>
  <c r="C184" i="182"/>
  <c r="C188" i="182" l="1"/>
  <c r="A190" i="182"/>
  <c r="A194" i="182" s="1"/>
  <c r="C194" i="182" s="1"/>
  <c r="C185" i="182"/>
  <c r="A187" i="182"/>
  <c r="A189" i="182" s="1"/>
  <c r="A193" i="182" s="1"/>
  <c r="C193" i="182" s="1"/>
  <c r="A202" i="182" l="1"/>
  <c r="C202" i="182" s="1"/>
  <c r="A204" i="182"/>
  <c r="A198" i="182"/>
  <c r="A200" i="182"/>
  <c r="A191" i="182"/>
  <c r="A195" i="182" s="1"/>
  <c r="C195" i="182" s="1"/>
  <c r="C189" i="182"/>
  <c r="C190" i="182"/>
  <c r="A192" i="182"/>
  <c r="A196" i="182" s="1"/>
  <c r="C187" i="182"/>
  <c r="C198" i="182" l="1"/>
  <c r="A206" i="182"/>
  <c r="C206" i="182" s="1"/>
  <c r="C196" i="182"/>
  <c r="A197" i="182"/>
  <c r="C197" i="182" s="1"/>
  <c r="A199" i="182"/>
  <c r="C199" i="182" s="1"/>
  <c r="A203" i="182"/>
  <c r="C203" i="182" s="1"/>
  <c r="A205" i="182"/>
  <c r="C205" i="182" s="1"/>
  <c r="C204" i="182"/>
  <c r="A201" i="182"/>
  <c r="C201" i="182" s="1"/>
  <c r="C200" i="182"/>
  <c r="C192" i="182"/>
  <c r="A207" i="182"/>
  <c r="A209" i="182" s="1"/>
  <c r="C209" i="182" s="1"/>
  <c r="C191" i="182"/>
  <c r="A208" i="182" l="1"/>
  <c r="A211" i="182" s="1"/>
  <c r="A213" i="182" s="1"/>
  <c r="A215" i="182" s="1"/>
  <c r="A217" i="182" s="1"/>
  <c r="C207" i="182"/>
  <c r="A219" i="182" l="1"/>
  <c r="A222" i="182" s="1"/>
  <c r="A224" i="182" s="1"/>
  <c r="A226" i="182" s="1"/>
  <c r="A228" i="182" s="1"/>
  <c r="A230" i="182" s="1"/>
  <c r="A220" i="182"/>
  <c r="C220" i="182" s="1"/>
  <c r="C211" i="182"/>
  <c r="C215" i="182"/>
  <c r="C208" i="182"/>
  <c r="A210" i="182"/>
  <c r="A236" i="182" l="1"/>
  <c r="A237" i="182" s="1"/>
  <c r="C237" i="182" s="1"/>
  <c r="A232" i="182"/>
  <c r="C232" i="182" s="1"/>
  <c r="A234" i="182"/>
  <c r="A235" i="182" s="1"/>
  <c r="C235" i="182" s="1"/>
  <c r="A242" i="182"/>
  <c r="C210" i="182"/>
  <c r="A212" i="182"/>
  <c r="A3" i="182"/>
  <c r="C2" i="182"/>
  <c r="C236" i="182" l="1"/>
  <c r="C234" i="182"/>
  <c r="C212" i="182"/>
  <c r="A214" i="182"/>
  <c r="A216" i="182" s="1"/>
  <c r="A218" i="182" s="1"/>
  <c r="A221" i="182" s="1"/>
  <c r="A223" i="182" s="1"/>
  <c r="A225" i="182" s="1"/>
  <c r="A227" i="182" s="1"/>
  <c r="A229" i="182" s="1"/>
  <c r="C219" i="182"/>
  <c r="C217" i="182"/>
  <c r="C213" i="182"/>
  <c r="C3" i="182"/>
  <c r="A5" i="182"/>
  <c r="A307" i="182"/>
  <c r="C307" i="182" s="1"/>
  <c r="C306" i="182"/>
  <c r="A301" i="182"/>
  <c r="A302" i="182" s="1"/>
  <c r="C300" i="182"/>
  <c r="A268" i="182"/>
  <c r="C268" i="182" s="1"/>
  <c r="A231" i="182" l="1"/>
  <c r="C231" i="182" s="1"/>
  <c r="A241" i="182"/>
  <c r="C241" i="182" s="1"/>
  <c r="C214" i="182"/>
  <c r="A233" i="182"/>
  <c r="A238" i="182" s="1"/>
  <c r="C216" i="182"/>
  <c r="C218" i="182"/>
  <c r="C230" i="182"/>
  <c r="C226" i="182"/>
  <c r="C222" i="182"/>
  <c r="C221" i="182"/>
  <c r="A6" i="182"/>
  <c r="A8" i="182" s="1"/>
  <c r="C8" i="182" s="1"/>
  <c r="C5" i="182"/>
  <c r="A308" i="182"/>
  <c r="C308" i="182" s="1"/>
  <c r="A269" i="182"/>
  <c r="A270" i="182" s="1"/>
  <c r="A271" i="182" s="1"/>
  <c r="A272" i="182" s="1"/>
  <c r="A273" i="182" s="1"/>
  <c r="A274" i="182" s="1"/>
  <c r="A275" i="182" s="1"/>
  <c r="A276" i="182" s="1"/>
  <c r="A277" i="182" s="1"/>
  <c r="A278" i="182" s="1"/>
  <c r="A279" i="182" s="1"/>
  <c r="A280" i="182" s="1"/>
  <c r="A303" i="182"/>
  <c r="A304" i="182" s="1"/>
  <c r="C302" i="182"/>
  <c r="C301" i="182"/>
  <c r="C238" i="182" l="1"/>
  <c r="A239" i="182"/>
  <c r="C239" i="182" s="1"/>
  <c r="A243" i="182"/>
  <c r="A244" i="182" s="1"/>
  <c r="A240" i="182"/>
  <c r="C240" i="182" s="1"/>
  <c r="C223" i="182"/>
  <c r="C224" i="182"/>
  <c r="C227" i="182"/>
  <c r="C228" i="182"/>
  <c r="C229" i="182"/>
  <c r="C225" i="182"/>
  <c r="A7" i="182"/>
  <c r="C6" i="182"/>
  <c r="A309" i="182"/>
  <c r="C309" i="182" s="1"/>
  <c r="C275" i="182"/>
  <c r="C272" i="182"/>
  <c r="C303" i="182"/>
  <c r="A281" i="182"/>
  <c r="C280" i="182"/>
  <c r="C273" i="182"/>
  <c r="C274" i="182"/>
  <c r="C267" i="182"/>
  <c r="C244" i="182" l="1"/>
  <c r="A245" i="182"/>
  <c r="C233" i="182"/>
  <c r="A9" i="182"/>
  <c r="C7" i="182"/>
  <c r="A310" i="182"/>
  <c r="A311" i="182" s="1"/>
  <c r="A282" i="182"/>
  <c r="C281" i="182"/>
  <c r="A83" i="182"/>
  <c r="C82" i="182"/>
  <c r="A247" i="182" l="1"/>
  <c r="A246" i="182"/>
  <c r="C245" i="182"/>
  <c r="C243" i="182"/>
  <c r="C242" i="182"/>
  <c r="A10" i="182"/>
  <c r="C9" i="182"/>
  <c r="A85" i="182"/>
  <c r="C85" i="182" s="1"/>
  <c r="A86" i="182"/>
  <c r="C86" i="182" s="1"/>
  <c r="C310" i="182"/>
  <c r="C311" i="182"/>
  <c r="A312" i="182"/>
  <c r="A320" i="182" s="1"/>
  <c r="C320" i="182" s="1"/>
  <c r="C304" i="182"/>
  <c r="C282" i="182"/>
  <c r="A283" i="182"/>
  <c r="C83" i="182"/>
  <c r="C269" i="182"/>
  <c r="A248" i="182" l="1"/>
  <c r="C246" i="182"/>
  <c r="C247" i="182"/>
  <c r="A249" i="182"/>
  <c r="A251" i="182" s="1"/>
  <c r="A11" i="182"/>
  <c r="C10" i="182"/>
  <c r="A87" i="182"/>
  <c r="A88" i="182" s="1"/>
  <c r="C88" i="182" s="1"/>
  <c r="C312" i="182"/>
  <c r="A313" i="182"/>
  <c r="A284" i="182"/>
  <c r="C283" i="182"/>
  <c r="C270" i="182"/>
  <c r="C249" i="182" l="1"/>
  <c r="A253" i="182"/>
  <c r="A259" i="182" s="1"/>
  <c r="C259" i="182" s="1"/>
  <c r="C251" i="182"/>
  <c r="A250" i="182"/>
  <c r="C248" i="182"/>
  <c r="A12" i="182"/>
  <c r="C11" i="182"/>
  <c r="C87" i="182"/>
  <c r="A89" i="182"/>
  <c r="C89" i="182" s="1"/>
  <c r="A285" i="182"/>
  <c r="C284" i="182"/>
  <c r="A314" i="182"/>
  <c r="C313" i="182"/>
  <c r="C271" i="182"/>
  <c r="A252" i="182" l="1"/>
  <c r="A258" i="182" s="1"/>
  <c r="C258" i="182" s="1"/>
  <c r="C250" i="182"/>
  <c r="A255" i="182"/>
  <c r="A262" i="182" s="1"/>
  <c r="C262" i="182" s="1"/>
  <c r="A256" i="182"/>
  <c r="C253" i="182"/>
  <c r="A13" i="182"/>
  <c r="C12" i="182"/>
  <c r="A90" i="182"/>
  <c r="C90" i="182" s="1"/>
  <c r="A286" i="182"/>
  <c r="C285" i="182"/>
  <c r="C314" i="182"/>
  <c r="A315" i="182"/>
  <c r="C255" i="182" l="1"/>
  <c r="A261" i="182"/>
  <c r="C261" i="182" s="1"/>
  <c r="C256" i="182"/>
  <c r="A263" i="182"/>
  <c r="C263" i="182" s="1"/>
  <c r="A254" i="182"/>
  <c r="A260" i="182" s="1"/>
  <c r="C260" i="182" s="1"/>
  <c r="C252" i="182"/>
  <c r="A91" i="182"/>
  <c r="C91" i="182" s="1"/>
  <c r="A14" i="182"/>
  <c r="C13" i="182"/>
  <c r="A287" i="182"/>
  <c r="A288" i="182" s="1"/>
  <c r="C286" i="182"/>
  <c r="C315" i="182"/>
  <c r="A316" i="182"/>
  <c r="A257" i="182" l="1"/>
  <c r="A265" i="182" s="1"/>
  <c r="C265" i="182" s="1"/>
  <c r="C254" i="182"/>
  <c r="A92" i="182"/>
  <c r="A93" i="182" s="1"/>
  <c r="A15" i="182"/>
  <c r="C14" i="182"/>
  <c r="A289" i="182"/>
  <c r="C288" i="182"/>
  <c r="A318" i="182"/>
  <c r="C318" i="182" s="1"/>
  <c r="A317" i="182"/>
  <c r="C316" i="182"/>
  <c r="C257" i="182" l="1"/>
  <c r="A264" i="182"/>
  <c r="C264" i="182" s="1"/>
  <c r="C92" i="182"/>
  <c r="C93" i="182"/>
  <c r="A94" i="182"/>
  <c r="A16" i="182"/>
  <c r="C15" i="182"/>
  <c r="C289" i="182"/>
  <c r="A290" i="182"/>
  <c r="A319" i="182"/>
  <c r="C319" i="182" s="1"/>
  <c r="C317" i="182"/>
  <c r="A95" i="182" l="1"/>
  <c r="C94" i="182"/>
  <c r="A17" i="182"/>
  <c r="C16" i="182"/>
  <c r="A291" i="182"/>
  <c r="A292" i="182" s="1"/>
  <c r="C290" i="182"/>
  <c r="A18" i="182" l="1"/>
  <c r="C17" i="182"/>
  <c r="A96" i="182"/>
  <c r="C95" i="182"/>
  <c r="C292" i="182"/>
  <c r="A293" i="182"/>
  <c r="A294" i="182" s="1"/>
  <c r="A295" i="182" s="1"/>
  <c r="A296" i="182" s="1"/>
  <c r="A297" i="182" s="1"/>
  <c r="A97" i="182" l="1"/>
  <c r="C96" i="182"/>
  <c r="A19" i="182"/>
  <c r="C18" i="182"/>
  <c r="C297" i="182"/>
  <c r="A298" i="182"/>
  <c r="A20" i="182" l="1"/>
  <c r="C19" i="182"/>
  <c r="A98" i="182"/>
  <c r="C97" i="182"/>
  <c r="C276" i="182"/>
  <c r="A99" i="182" l="1"/>
  <c r="C98" i="182"/>
  <c r="A21" i="182"/>
  <c r="C20" i="182"/>
  <c r="C278" i="182"/>
  <c r="A22" i="182" l="1"/>
  <c r="C21" i="182"/>
  <c r="A100" i="182"/>
  <c r="C99" i="182"/>
  <c r="C277" i="182"/>
  <c r="A101" i="182" l="1"/>
  <c r="C100" i="182"/>
  <c r="A23" i="182"/>
  <c r="C22" i="182"/>
  <c r="C287" i="182"/>
  <c r="C279" i="182"/>
  <c r="A24" i="182" l="1"/>
  <c r="C23" i="182"/>
  <c r="A102" i="182"/>
  <c r="C101" i="182"/>
  <c r="C291" i="182"/>
  <c r="A103" i="182" l="1"/>
  <c r="C102" i="182"/>
  <c r="A25" i="182"/>
  <c r="C24" i="182"/>
  <c r="C293" i="182"/>
  <c r="A26" i="182" l="1"/>
  <c r="C25" i="182"/>
  <c r="A104" i="182"/>
  <c r="C103" i="182"/>
  <c r="C294" i="182"/>
  <c r="A105" i="182" l="1"/>
  <c r="C104" i="182"/>
  <c r="A27" i="182"/>
  <c r="C26" i="182"/>
  <c r="C295" i="182"/>
  <c r="A28" i="182" l="1"/>
  <c r="C27" i="182"/>
  <c r="A106" i="182"/>
  <c r="C105" i="182"/>
  <c r="C296" i="182"/>
  <c r="C298" i="182"/>
  <c r="A107" i="182" l="1"/>
  <c r="C106" i="182"/>
  <c r="A29" i="182"/>
  <c r="C28" i="182"/>
  <c r="C480" i="182"/>
  <c r="A481" i="182"/>
  <c r="A30" i="182" l="1"/>
  <c r="C29" i="182"/>
  <c r="A108" i="182"/>
  <c r="C107" i="182"/>
  <c r="C481" i="182"/>
  <c r="A483" i="182"/>
  <c r="A109" i="182" l="1"/>
  <c r="C108" i="182"/>
  <c r="A31" i="182"/>
  <c r="C30" i="182"/>
  <c r="C483" i="182"/>
  <c r="A484" i="182"/>
  <c r="A32" i="182" l="1"/>
  <c r="C31" i="182"/>
  <c r="A110" i="182"/>
  <c r="C109" i="182"/>
  <c r="A485" i="182"/>
  <c r="C484" i="182"/>
  <c r="A111" i="182" l="1"/>
  <c r="C110" i="182"/>
  <c r="A33" i="182"/>
  <c r="C32" i="182"/>
  <c r="C485" i="182"/>
  <c r="A486" i="182"/>
  <c r="C486" i="182" s="1"/>
  <c r="A34" i="182" l="1"/>
  <c r="C33" i="182"/>
  <c r="A112" i="182"/>
  <c r="C111" i="182"/>
  <c r="A487" i="182"/>
  <c r="A113" i="182" l="1"/>
  <c r="C112" i="182"/>
  <c r="A35" i="182"/>
  <c r="C34" i="182"/>
  <c r="C487" i="182"/>
  <c r="A489" i="182"/>
  <c r="A488" i="182"/>
  <c r="A36" i="182" l="1"/>
  <c r="C35" i="182"/>
  <c r="A114" i="182"/>
  <c r="C113" i="182"/>
  <c r="C489" i="182"/>
  <c r="A491" i="182"/>
  <c r="A494" i="182" s="1"/>
  <c r="C494" i="182" s="1"/>
  <c r="C488" i="182"/>
  <c r="A490" i="182"/>
  <c r="A115" i="182" l="1"/>
  <c r="C114" i="182"/>
  <c r="A37" i="182"/>
  <c r="C36" i="182"/>
  <c r="A492" i="182"/>
  <c r="C491" i="182"/>
  <c r="A493" i="182"/>
  <c r="C490" i="182"/>
  <c r="A38" i="182" l="1"/>
  <c r="C37" i="182"/>
  <c r="A116" i="182"/>
  <c r="C115" i="182"/>
  <c r="C492" i="182"/>
  <c r="A495" i="182"/>
  <c r="C495" i="182" s="1"/>
  <c r="A117" i="182" l="1"/>
  <c r="C116" i="182"/>
  <c r="A39" i="182"/>
  <c r="C38" i="182"/>
  <c r="A40" i="182" l="1"/>
  <c r="C39" i="182"/>
  <c r="A118" i="182"/>
  <c r="C117" i="182"/>
  <c r="A119" i="182" l="1"/>
  <c r="C118" i="182"/>
  <c r="A41" i="182"/>
  <c r="C40" i="182"/>
  <c r="C493" i="182"/>
  <c r="A42" i="182" l="1"/>
  <c r="C41" i="182"/>
  <c r="A120" i="182"/>
  <c r="C119" i="182"/>
  <c r="A121" i="182" l="1"/>
  <c r="C120" i="182"/>
  <c r="A43" i="182"/>
  <c r="C42" i="182"/>
  <c r="A44" i="182" l="1"/>
  <c r="C43" i="182"/>
  <c r="A122" i="182"/>
  <c r="C121" i="182"/>
  <c r="A123" i="182" l="1"/>
  <c r="C122" i="182"/>
  <c r="A45" i="182"/>
  <c r="C44" i="182"/>
  <c r="A46" i="182" l="1"/>
  <c r="C45" i="182"/>
  <c r="A124" i="182"/>
  <c r="C123" i="182"/>
  <c r="A125" i="182" l="1"/>
  <c r="C124" i="182"/>
  <c r="A47" i="182"/>
  <c r="C46" i="182"/>
  <c r="A48" i="182" l="1"/>
  <c r="C47" i="182"/>
  <c r="A126" i="182"/>
  <c r="C125" i="182"/>
  <c r="A127" i="182" l="1"/>
  <c r="C126" i="182"/>
  <c r="A49" i="182"/>
  <c r="C48" i="182"/>
  <c r="A50" i="182" l="1"/>
  <c r="C49" i="182"/>
  <c r="A128" i="182"/>
  <c r="C127" i="182"/>
  <c r="A129" i="182" l="1"/>
  <c r="C128" i="182"/>
  <c r="A51" i="182"/>
  <c r="C50" i="182"/>
  <c r="A52" i="182" l="1"/>
  <c r="C51" i="182"/>
  <c r="A130" i="182"/>
  <c r="C129" i="182"/>
  <c r="A131" i="182" l="1"/>
  <c r="C130" i="182"/>
  <c r="A53" i="182"/>
  <c r="C52" i="182"/>
  <c r="A54" i="182" l="1"/>
  <c r="C53" i="182"/>
  <c r="A132" i="182"/>
  <c r="C131" i="182"/>
  <c r="A133" i="182" l="1"/>
  <c r="C132" i="182"/>
  <c r="A55" i="182"/>
  <c r="C54" i="182"/>
  <c r="A56" i="182" l="1"/>
  <c r="C55" i="182"/>
  <c r="A134" i="182"/>
  <c r="C133" i="182"/>
  <c r="A135" i="182" l="1"/>
  <c r="C134" i="182"/>
  <c r="A57" i="182"/>
  <c r="C56" i="182"/>
  <c r="A58" i="182" l="1"/>
  <c r="C57" i="182"/>
  <c r="A136" i="182"/>
  <c r="C135" i="182"/>
  <c r="C136" i="182" l="1"/>
  <c r="A137" i="182"/>
  <c r="A59" i="182"/>
  <c r="C58" i="182"/>
  <c r="A60" i="182" l="1"/>
  <c r="C59" i="182"/>
  <c r="A138" i="182"/>
  <c r="C137" i="182"/>
  <c r="A139" i="182" l="1"/>
  <c r="C138" i="182"/>
  <c r="A61" i="182"/>
  <c r="C60" i="182"/>
  <c r="A62" i="182" l="1"/>
  <c r="C61" i="182"/>
  <c r="A140" i="182"/>
  <c r="C139" i="182"/>
  <c r="C140" i="182" l="1"/>
  <c r="A141" i="182"/>
  <c r="A63" i="182"/>
  <c r="C62" i="182"/>
  <c r="A142" i="182" l="1"/>
  <c r="A147" i="182" s="1"/>
  <c r="C147" i="182" s="1"/>
  <c r="C141" i="182"/>
  <c r="A64" i="182"/>
  <c r="C63" i="182"/>
  <c r="A65" i="182" l="1"/>
  <c r="C64" i="182"/>
  <c r="A143" i="182"/>
  <c r="A148" i="182" s="1"/>
  <c r="C148" i="182" s="1"/>
  <c r="C142" i="182"/>
  <c r="A144" i="182" l="1"/>
  <c r="C143" i="182"/>
  <c r="A66" i="182"/>
  <c r="C65" i="182"/>
  <c r="A67" i="182" l="1"/>
  <c r="A69" i="182" s="1"/>
  <c r="C69" i="182" s="1"/>
  <c r="C66" i="182"/>
  <c r="A145" i="182"/>
  <c r="C144" i="182"/>
  <c r="C145" i="182" l="1"/>
  <c r="A146" i="182"/>
  <c r="A68" i="182"/>
  <c r="C67" i="182"/>
  <c r="C146" i="182" l="1"/>
  <c r="A149" i="182"/>
  <c r="A70" i="182"/>
  <c r="C68" i="182"/>
  <c r="A71" i="182" l="1"/>
  <c r="C70" i="182"/>
  <c r="A150" i="182"/>
  <c r="C149" i="182"/>
  <c r="A151" i="182" l="1"/>
  <c r="C150" i="182"/>
  <c r="A72" i="182"/>
  <c r="C71" i="182"/>
  <c r="A73" i="182" l="1"/>
  <c r="C72" i="182"/>
  <c r="A152" i="182"/>
  <c r="C151" i="182"/>
  <c r="A153" i="182" l="1"/>
  <c r="C152" i="182"/>
  <c r="A74" i="182"/>
  <c r="C73" i="182"/>
  <c r="A75" i="182" l="1"/>
  <c r="C74" i="182"/>
  <c r="A154" i="182"/>
  <c r="C153" i="182"/>
  <c r="A155" i="182" l="1"/>
  <c r="C154" i="182"/>
  <c r="A76" i="182"/>
  <c r="C75" i="182"/>
  <c r="A77" i="182" l="1"/>
  <c r="C76" i="182"/>
  <c r="A156" i="182"/>
  <c r="C155" i="182"/>
  <c r="C156" i="182" l="1"/>
  <c r="A157" i="182"/>
  <c r="A78" i="182"/>
  <c r="C77" i="182"/>
  <c r="A158" i="182" l="1"/>
  <c r="A161" i="182" s="1"/>
  <c r="C161" i="182" s="1"/>
  <c r="C157" i="182"/>
  <c r="A79" i="182"/>
  <c r="C78" i="182"/>
  <c r="A80" i="182" l="1"/>
  <c r="C80" i="182" s="1"/>
  <c r="C79" i="182"/>
  <c r="C158" i="182"/>
  <c r="A159" i="182"/>
  <c r="A162" i="182" s="1"/>
  <c r="C162" i="182" s="1"/>
  <c r="A160" i="182" l="1"/>
  <c r="C159" i="182"/>
  <c r="A163" i="182" l="1"/>
  <c r="C160" i="182"/>
  <c r="C163" i="182" l="1"/>
  <c r="A164" i="182"/>
  <c r="A165" i="182" l="1"/>
  <c r="C164" i="182"/>
  <c r="A166" i="182" l="1"/>
  <c r="A167" i="182" s="1"/>
  <c r="A168" i="182" s="1"/>
  <c r="A169" i="182" s="1"/>
  <c r="A170" i="182" s="1"/>
  <c r="A171" i="182" s="1"/>
  <c r="A172" i="182" s="1"/>
  <c r="A173" i="182" s="1"/>
  <c r="A174" i="182" s="1"/>
  <c r="A175" i="182" s="1"/>
  <c r="A176" i="182" s="1"/>
  <c r="A177" i="182" s="1"/>
  <c r="A178" i="182" s="1"/>
  <c r="A179" i="182" s="1"/>
  <c r="A180" i="182" s="1"/>
  <c r="A181" i="182" s="1"/>
  <c r="A182" i="182" s="1"/>
  <c r="C165" i="182"/>
  <c r="C170" i="182" l="1"/>
  <c r="C166" i="182"/>
  <c r="C171" i="182" l="1"/>
  <c r="C167" i="182"/>
  <c r="C172" i="182" l="1"/>
  <c r="C168" i="182"/>
  <c r="C169" i="182" l="1"/>
  <c r="C173" i="182" l="1"/>
  <c r="C174" i="182" l="1"/>
  <c r="C175" i="182" l="1"/>
  <c r="C176" i="182" l="1"/>
  <c r="C177" i="182" l="1"/>
  <c r="C178" i="182" l="1"/>
  <c r="C179" i="182" l="1"/>
  <c r="C180" i="182" l="1"/>
  <c r="C181" i="182" l="1"/>
  <c r="C182" i="182" l="1"/>
</calcChain>
</file>

<file path=xl/sharedStrings.xml><?xml version="1.0" encoding="utf-8"?>
<sst xmlns="http://schemas.openxmlformats.org/spreadsheetml/2006/main" count="2486" uniqueCount="637">
  <si>
    <t>ks</t>
  </si>
  <si>
    <t>bm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</si>
  <si>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</si>
  <si>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MJ</t>
  </si>
  <si>
    <t>kg</t>
  </si>
  <si>
    <t>h</t>
  </si>
  <si>
    <t>Položka</t>
  </si>
  <si>
    <t>Zařízení</t>
  </si>
  <si>
    <t>Pozice</t>
  </si>
  <si>
    <t>Počet</t>
  </si>
  <si>
    <t>Dodávka / m.j.</t>
  </si>
  <si>
    <t>Montáž / m.j.</t>
  </si>
  <si>
    <t>Dodávka     celkem</t>
  </si>
  <si>
    <t>Montáž       celkem</t>
  </si>
  <si>
    <t>D+M             celkem</t>
  </si>
  <si>
    <t>101</t>
  </si>
  <si>
    <t>102</t>
  </si>
  <si>
    <t>251</t>
  </si>
  <si>
    <t>701</t>
  </si>
  <si>
    <t>801</t>
  </si>
  <si>
    <t>901</t>
  </si>
  <si>
    <t>001</t>
  </si>
  <si>
    <t>002</t>
  </si>
  <si>
    <t>003</t>
  </si>
  <si>
    <t>004</t>
  </si>
  <si>
    <t>005</t>
  </si>
  <si>
    <t>006</t>
  </si>
  <si>
    <t>902</t>
  </si>
  <si>
    <t>009</t>
  </si>
  <si>
    <t>010</t>
  </si>
  <si>
    <t>DN 250</t>
  </si>
  <si>
    <t>DN 160</t>
  </si>
  <si>
    <t>DN 200</t>
  </si>
  <si>
    <t>702</t>
  </si>
  <si>
    <t>703</t>
  </si>
  <si>
    <t>501</t>
  </si>
  <si>
    <t>502</t>
  </si>
  <si>
    <t>252</t>
  </si>
  <si>
    <t>011</t>
  </si>
  <si>
    <t>999.</t>
  </si>
  <si>
    <t>Ostatní náklady</t>
  </si>
  <si>
    <t>Náklady na dopravu.</t>
  </si>
  <si>
    <t>Zařízení staveniště.</t>
  </si>
  <si>
    <t>Těsnící materiál.</t>
  </si>
  <si>
    <t>Spojovací materiál.</t>
  </si>
  <si>
    <t>Značení vzduchotechnického zařízení a potrubí dle platných ČSN.</t>
  </si>
  <si>
    <t>Komplexní vyzkoušení a zaregulování systému, zaškolení obsluhy.</t>
  </si>
  <si>
    <t>Předávací dokumentace.</t>
  </si>
  <si>
    <t>012</t>
  </si>
  <si>
    <t>Výrobní dokumentace.</t>
  </si>
  <si>
    <t>013</t>
  </si>
  <si>
    <t>Dokumentace skutečného stavu.</t>
  </si>
  <si>
    <t>014</t>
  </si>
  <si>
    <t>201</t>
  </si>
  <si>
    <t>051</t>
  </si>
  <si>
    <t>103</t>
  </si>
  <si>
    <t>052</t>
  </si>
  <si>
    <t>Zaměření před objednáním.</t>
  </si>
  <si>
    <t>Čtyřhranný tlumič hluku kulisový.</t>
  </si>
  <si>
    <t>802</t>
  </si>
  <si>
    <t>007</t>
  </si>
  <si>
    <t>008</t>
  </si>
  <si>
    <t>053</t>
  </si>
  <si>
    <t>kpl</t>
  </si>
  <si>
    <t>CELKEM</t>
  </si>
  <si>
    <t>054</t>
  </si>
  <si>
    <t>704</t>
  </si>
  <si>
    <t>Tepelná a hluková izolace z desek z kamenné vlny s oplechováním. S důrazem na provedení (pohledově).</t>
  </si>
  <si>
    <t>Prostup střechou.</t>
  </si>
  <si>
    <t>Popis parametrů / rozměry</t>
  </si>
  <si>
    <t>Označení / typ / rozměr</t>
  </si>
  <si>
    <t>Jeřáb.</t>
  </si>
  <si>
    <t>den</t>
  </si>
  <si>
    <t>-</t>
  </si>
  <si>
    <t>825 x 75</t>
  </si>
  <si>
    <t>DN 315</t>
  </si>
  <si>
    <t>110</t>
  </si>
  <si>
    <t xml:space="preserve">Regulační klapka hranatá - ruční. </t>
  </si>
  <si>
    <t>Regulační klapka kruhová, jednolistá- ruční.</t>
  </si>
  <si>
    <t>120</t>
  </si>
  <si>
    <t xml:space="preserve">Tepelná a hluková izolace z desek z kamenné vlny s AL polepem. </t>
  </si>
  <si>
    <t>Montážní mechan. - dle realizačního/obchodního oddělení.</t>
  </si>
  <si>
    <t>540 x 600 mm - úkos 45°</t>
  </si>
  <si>
    <t>AHU 04.</t>
  </si>
  <si>
    <t>510 x 450 mm - úkos 45°</t>
  </si>
  <si>
    <r>
      <t xml:space="preserve">Výfukový kus zkosený pod úhlem 45°.
</t>
    </r>
    <r>
      <rPr>
        <sz val="10"/>
        <rFont val="Calibri"/>
        <family val="2"/>
        <charset val="238"/>
        <scheme val="minor"/>
      </rPr>
      <t>- pletivo s max. zaslepením 9% průřezu.</t>
    </r>
  </si>
  <si>
    <r>
      <t xml:space="preserve">Sací kus zkosený pod úhlem 45°.
</t>
    </r>
    <r>
      <rPr>
        <sz val="10"/>
        <rFont val="Calibri"/>
        <family val="2"/>
        <charset val="238"/>
        <scheme val="minor"/>
      </rPr>
      <t>- pletivo s max. zaslepením 9% průřezu.</t>
    </r>
  </si>
  <si>
    <t>20.540x600-1000/2/70</t>
  </si>
  <si>
    <t>10.450x510-1000/3/50</t>
  </si>
  <si>
    <t>20.540x600-500/2/70</t>
  </si>
  <si>
    <t>Pro potrubí 355 x 280 mm</t>
  </si>
  <si>
    <t>Pro potrubí 600 x 280 mm</t>
  </si>
  <si>
    <t>AHU 01.</t>
  </si>
  <si>
    <t>23.1240x900-1500/4/80</t>
  </si>
  <si>
    <t>23.1240x900-1500/4/80 - Hygienické provedení !</t>
  </si>
  <si>
    <t>Hygienické provedení !</t>
  </si>
  <si>
    <t>150</t>
  </si>
  <si>
    <r>
      <t>Regulační klapka hranatá - ruční. S příporavou pro servo-pohon.</t>
    </r>
    <r>
      <rPr>
        <b/>
        <sz val="10"/>
        <color rgb="FFFF0000"/>
        <rFont val="Calibri"/>
        <family val="2"/>
        <charset val="238"/>
        <scheme val="minor"/>
      </rPr>
      <t xml:space="preserve"> Servo-pohon dodá MaR.</t>
    </r>
  </si>
  <si>
    <t>151</t>
  </si>
  <si>
    <t>900x450</t>
  </si>
  <si>
    <t>Regulátor průtoku - pouze pro měření množství protékajícího vzduchu - Měřící prvek bez regulace !
Vč. dynamického převodníku diferenčního tlaku.</t>
  </si>
  <si>
    <t>Netěsnost pláště podle EN 15727, do třídy C.
Nepřetržité měření průtoku vzduchu.
Převodník tlaku pro automatické měření hodnot, namontovaný u výrobce včetně kabeláže a potrubí.
Přesnost měření ±5 %.</t>
  </si>
  <si>
    <t>900x400</t>
  </si>
  <si>
    <t>199</t>
  </si>
  <si>
    <t>401</t>
  </si>
  <si>
    <t>Požární klapka s servo-pohonem - 230 V s bezpečností funkcí. Bez napětí se autonomně uzavře.</t>
  </si>
  <si>
    <t>Klasifikováno dle EN 13501-3+A1.
Požární odolnost - EI 90 (ve ho i-o) S.
Těsnost dle EN 1751 přes těleso třída C.</t>
  </si>
  <si>
    <t>1000x450</t>
  </si>
  <si>
    <t>402</t>
  </si>
  <si>
    <t>401a</t>
  </si>
  <si>
    <t>Požární doizolování odsazené klapky dle technického standardu výrobce požární klapky.</t>
  </si>
  <si>
    <t>do vzdálenosti 0,5m</t>
  </si>
  <si>
    <t>402a</t>
  </si>
  <si>
    <t>Vhodný pro rychlost proudění 0,5–13 m/s.
Netěsnost při zavřeném listu testována podle EN 1751, min. třída 3.
Netěsnost pláště testována podle EN 1751, třída C.
Minimální rozdíl tlaku: 5–82 Pa.
Maximální rozdíl tlaku:
Regulační prvek s dynamickým převodníkem: 900 Pa.</t>
  </si>
  <si>
    <r>
      <t>DN 200 - průtok 520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</si>
  <si>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111</t>
  </si>
  <si>
    <t>Vhodné pro rychlost proudění vzduchu do 13 m/s
Netěsnost při zavřeném listu podle ČSN EN 1751, až třída 4.</t>
  </si>
  <si>
    <t>110a</t>
  </si>
  <si>
    <t>Tlumič hluku kruhový - Hygienické provedení.</t>
  </si>
  <si>
    <t>DN 200 - délka 600mm - hyg. provedení</t>
  </si>
  <si>
    <t>111a</t>
  </si>
  <si>
    <t>112</t>
  </si>
  <si>
    <t>112a</t>
  </si>
  <si>
    <t>113</t>
  </si>
  <si>
    <t>113a</t>
  </si>
  <si>
    <t>DN 160 - délka 900mm - hyg. provedení</t>
  </si>
  <si>
    <r>
      <t>DN 160 - (zde pouze informativní - max. průtok 250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5-15Pa - prvotní nastavení 10 Pa.</t>
    </r>
  </si>
  <si>
    <t>116</t>
  </si>
  <si>
    <t>116a</t>
  </si>
  <si>
    <t>DN 315 - délka 600mm - hyg. provedení</t>
  </si>
  <si>
    <r>
      <t>DN 160 - průtok 250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</si>
  <si>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117</t>
  </si>
  <si>
    <t>118a</t>
  </si>
  <si>
    <t>117a</t>
  </si>
  <si>
    <t>118</t>
  </si>
  <si>
    <r>
      <t>DN 160 - (zde pouze informativní - max. průtok 460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20 Pa.</t>
    </r>
  </si>
  <si>
    <t>DN 200 - délka 900mm - hyg. provedení</t>
  </si>
  <si>
    <r>
      <t>Vnitřní měrný příkon ventilátoru (SFPint) - 70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Limit pro SFPint - 230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Skladba - dle schéma: níže popis jednotlivých částí
- filtr s třídou filtrace ePM10/55% (M5) - Počáteční /Max. tlaková ztráta - 22/450 Pa,
- ventilátor - FM dodá profese MaR - Příkon 7,5 kW, 15,5A (3f) - Provovní /Max. frekvence - 45/51 Hz - SFP 2 549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/s),
- chladič 7/12 °C bez glykolu - 48,72 kW - s výstupní teplotou 20 °C, DN 50 - tl. ztráta 21 kPa, vč. dodávky eliminátoru, sifonu a vany,
- ohřívač 50/40°C bez glykolu - 71,8 kW - DN 40 - tl. ztráta 11 kPa,
- filtr s třídou filtrace ePM1/85% (F9) - Počáteční /Max. tlaková ztráta - 105/400 Pa,
- zlvhčovač adiabatický - 1/2" - vč. eliminátoru kapek, vany - nerez a sifonu, výkomn 15,1 l/h,
Akustické parametry:</t>
    </r>
  </si>
  <si>
    <r>
      <t>Vnitřní měrný příkon ventilátoru (SFPint) - 57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Limit pro SFPint - 1002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Skladba - dle schéma: 
- filtr s třídou filtrace ePM10/55% (M5) - Počáteční /Max. tlaková ztráta - 22/450 Pa,
- ZZT (rotační regenerátor) s FM (pro rot. výměník dodá FM profese VZT - (0,75kW)  - tepelná účinnost při rovnosti průtoků (min. 74,8%),
- ventilátor - EC - Příkon 0,75 kW, 3,3 A (1f) - SFP 1 057 W/(m3/s).
- filtr s třídou filtrace ePM1/60% - Premium F7 - Počáteční /Max. tlaková ztráta - 39/400 Pa,
- ventilátor - EC - Příkon 0,75 kW, 3,3 A (1f) - SFP 1 057 W/(m3/s),
- ZZT (rotační regenerátor) s FM (pro rot. výměník dodá FM profese VZT - (0,75kW)  - tepelná účinnost při rovnosti průtoků (min. 74,8%),
- ohřívač 50/40°C bez glykolu - 7,13 kW - DN 15 - tl. ztráta 9 kPa.
- klapky do exteriéru + komora pro uližení uzlu UT,
Akustické parametry:</t>
    </r>
  </si>
  <si>
    <t>Potrubní vyústka přívodní pro kruhové potrubí - dvouřadá. Regulace R1. RAL dle architekta.</t>
  </si>
  <si>
    <t xml:space="preserve">DN 125 </t>
  </si>
  <si>
    <t>601</t>
  </si>
  <si>
    <t>Ohebná, hluk-tlumící hadice.</t>
  </si>
  <si>
    <t>Potrubní vyústka přívodní pro hranaté potrubí - dvouřadá. Regulace R1. RAL dle architekta.</t>
  </si>
  <si>
    <t>600 x 200</t>
  </si>
  <si>
    <t>202</t>
  </si>
  <si>
    <t>203</t>
  </si>
  <si>
    <t>1 025 x 75</t>
  </si>
  <si>
    <t>253</t>
  </si>
  <si>
    <t>204</t>
  </si>
  <si>
    <t>625 x 75</t>
  </si>
  <si>
    <t>205</t>
  </si>
  <si>
    <t>Přívodní talířový ventil vč. zděře.</t>
  </si>
  <si>
    <t>Odvodní talířový ventil vč. zděře.</t>
  </si>
  <si>
    <t>602</t>
  </si>
  <si>
    <t>603</t>
  </si>
  <si>
    <t>Ocelové čtyřhranné potrubí sk.I tl. (1+4) s těsností B – ROVNÉ</t>
  </si>
  <si>
    <t>Ocelové čtyřhranné potrubí sk.I tl. (1+4) s těsností B – TVAROVKY</t>
  </si>
  <si>
    <t>Požární izolace.</t>
  </si>
  <si>
    <t>910</t>
  </si>
  <si>
    <t>Požární ucpávka.</t>
  </si>
  <si>
    <r>
      <t xml:space="preserve">Pro DN </t>
    </r>
    <r>
      <rPr>
        <sz val="10"/>
        <rFont val="Calibri"/>
        <family val="2"/>
        <charset val="238"/>
      </rPr>
      <t>≤ 200mm.</t>
    </r>
  </si>
  <si>
    <t>Tl. 80 mm + oplechování</t>
  </si>
  <si>
    <t>Odolnost 45 min. Oboustranně odolná !</t>
  </si>
  <si>
    <t>Větrání hygienického zázemí</t>
  </si>
  <si>
    <t>CU 01.</t>
  </si>
  <si>
    <t>Dveřní clona</t>
  </si>
  <si>
    <t>Dveřní clona - horizontální, teplovodní - Designová.</t>
  </si>
  <si>
    <t>Řídící systém.</t>
  </si>
  <si>
    <t>Čidlo vratné vody.</t>
  </si>
  <si>
    <t>Stropní konzole, sada.</t>
  </si>
  <si>
    <t>Ohřívač 50/40°C bez glykolu - 17,1 kW - DN 20 - tl. ztráta 22,4 kPa.</t>
  </si>
  <si>
    <t>SF 01.</t>
  </si>
  <si>
    <t>Požární větrání CHÚC typu B</t>
  </si>
  <si>
    <t>Středotlaký axiální ventilátor.
Teplota proudícího média -20 až 55°C.
Horizontální montáž.
Motor IE3, IP55, izolační třída F.</t>
  </si>
  <si>
    <r>
      <t>V př. = 34 150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př.  = 500 Pa.
Rozměry délka x DN =&gt; do 850 mm s DN 900.
Příkon = 11,0 kW, In = 20,4 Q, Ia/In = 7,4.
</t>
    </r>
  </si>
  <si>
    <t>Přívodní ventilátor – středotlaký.</t>
  </si>
  <si>
    <t>1 000 x 2 000</t>
  </si>
  <si>
    <t>630 x 900</t>
  </si>
  <si>
    <t>Max. zaslepení 9%.</t>
  </si>
  <si>
    <t xml:space="preserve">Krycí mřížka osazená na potrubí se sítem proti hmyzu.
</t>
  </si>
  <si>
    <t>900 x 1 120</t>
  </si>
  <si>
    <t xml:space="preserve">Sací žaluzie - vč.- síta proti hmyzu a okapničky. RAL dle architekta.
</t>
  </si>
  <si>
    <t>560 x 2 000</t>
  </si>
  <si>
    <t>911</t>
  </si>
  <si>
    <t>912</t>
  </si>
  <si>
    <t>Max. zaslepení 25%.</t>
  </si>
  <si>
    <t>Tl. 60 mm + 2*AL polep</t>
  </si>
  <si>
    <t>Tepelná a hluková izolace z desek z kamenné vlny s 2* AL polepem. S důrazem na provedení (pohledově).</t>
  </si>
  <si>
    <t>Max. doraz na provedení poro-nepropustné izolace (omezení difuze).</t>
  </si>
  <si>
    <t>Pro obvodu 3,0 - 3,5 m.</t>
  </si>
  <si>
    <t>Pro obvodu 5,0 - 5,5 m.</t>
  </si>
  <si>
    <r>
      <t>DN 200 - (zde pouze informativní - max. průtok 960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20 Pa.</t>
    </r>
  </si>
  <si>
    <r>
      <t>DN 250 - průtok 1 420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</si>
  <si>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119</t>
  </si>
  <si>
    <t>119a</t>
  </si>
  <si>
    <t>121</t>
  </si>
  <si>
    <t>121a</t>
  </si>
  <si>
    <r>
      <t>DN 250 - průtok 920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</si>
  <si>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r>
      <t>DN 160 - (zde pouze informativní - max. průtok 300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</si>
  <si>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r>
      <t>DN 200 - (zde pouze informativní - max. průtok 600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</si>
  <si>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122</t>
  </si>
  <si>
    <t>122a</t>
  </si>
  <si>
    <t>123</t>
  </si>
  <si>
    <t>123a</t>
  </si>
  <si>
    <r>
      <t>DN 250 - průtok 1320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</si>
  <si>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DN 250 - délka 600mm - hyg. provedení</t>
  </si>
  <si>
    <r>
      <t>DN 250 - (zde pouze informativní - max. průtok 1320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</si>
  <si>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DN 250 - délka 900mm - hyg. provedení</t>
  </si>
  <si>
    <t>124</t>
  </si>
  <si>
    <t>124a</t>
  </si>
  <si>
    <t>125</t>
  </si>
  <si>
    <t>125a</t>
  </si>
  <si>
    <r>
      <t>DN 250 - průtok 1170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</si>
  <si>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r>
      <t>DN 250 - (zde pouze informativní - max. průtok 1170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10-50Pa - prvotní nastavení 30 Pa.</t>
    </r>
  </si>
  <si>
    <t>126</t>
  </si>
  <si>
    <t>126a</t>
  </si>
  <si>
    <t>127</t>
  </si>
  <si>
    <t>127a</t>
  </si>
  <si>
    <r>
      <t>DN 250 - průtok 1300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</si>
  <si>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r>
      <t>DN 250 - (zde pouze informativní - max. průtok 1300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20 Pa.</t>
    </r>
  </si>
  <si>
    <t>114</t>
  </si>
  <si>
    <t>114a</t>
  </si>
  <si>
    <t>115</t>
  </si>
  <si>
    <t>115a</t>
  </si>
  <si>
    <r>
      <t>DN 250 - průtok 1010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</si>
  <si>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r>
      <t>DN 250 - (zde pouze informativní - max. průtok 1010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5-15Pa - prvotní nastavení 10 Pa.</t>
    </r>
  </si>
  <si>
    <t>Ohebná, hliníková hadice - BEZ izolace !</t>
  </si>
  <si>
    <t>Potrubní vyústka - pro čisté prostory (bez hran, bez šroubků s minimalizací ploch pro možné usazení prachu).</t>
  </si>
  <si>
    <t>400 x 400 mm</t>
  </si>
  <si>
    <t>RAL dle architekta.
Max. zaslepení 35%.
Bez regulace - osazení na potrubí - zakončeno na SDK kanálu.</t>
  </si>
  <si>
    <t>200 x 400 mm</t>
  </si>
  <si>
    <t>300 x 400 mm</t>
  </si>
  <si>
    <t>254</t>
  </si>
  <si>
    <t>180 x 400 mm</t>
  </si>
  <si>
    <t>210</t>
  </si>
  <si>
    <t>DN 280</t>
  </si>
  <si>
    <t>705</t>
  </si>
  <si>
    <t>706</t>
  </si>
  <si>
    <t>Tl. 60 mm + AL polepem</t>
  </si>
  <si>
    <t>Tepelná izolace kaučuková (samo-lepící) s AL polepem.</t>
  </si>
  <si>
    <t>Tl. 25 mm + AL polepem</t>
  </si>
  <si>
    <t>903</t>
  </si>
  <si>
    <t>255</t>
  </si>
  <si>
    <t>Potrubní vyústka přívodní pro kruhové potrubí - jednořadá. Regulace R1. RAL dle architekta.</t>
  </si>
  <si>
    <t>130</t>
  </si>
  <si>
    <t>130a</t>
  </si>
  <si>
    <r>
      <t>DN 80 - průtok 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</si>
  <si>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Maximální rozdíl tlaku:
Regulační prvek s dynamickým převodníkem: 1000 Pa.</t>
  </si>
  <si>
    <r>
      <t>Regulátor průtoku konstantní - regulovaný na průtok - ruční ovládání.</t>
    </r>
    <r>
      <rPr>
        <b/>
        <sz val="10"/>
        <color rgb="FFFF0000"/>
        <rFont val="Calibri"/>
        <family val="2"/>
        <charset val="238"/>
        <scheme val="minor"/>
      </rPr>
      <t xml:space="preserve"> </t>
    </r>
  </si>
  <si>
    <r>
      <t xml:space="preserve">Pro DN </t>
    </r>
    <r>
      <rPr>
        <sz val="10"/>
        <rFont val="Calibri"/>
        <family val="2"/>
        <charset val="238"/>
      </rPr>
      <t>≤ 400mm.</t>
    </r>
  </si>
  <si>
    <t>913</t>
  </si>
  <si>
    <t>Pro obvodu 0,5 - 1,0 m.</t>
  </si>
  <si>
    <t>Pro obvodu 2,0 - 2,5 m.</t>
  </si>
  <si>
    <t>Pro obvodu 2,5 - 3,0 m.</t>
  </si>
  <si>
    <t>914</t>
  </si>
  <si>
    <t>Větrání čistých prostor 1.PP</t>
  </si>
  <si>
    <t>AHU 02.</t>
  </si>
  <si>
    <t>Větrání demi-čistých prostor 5.NP</t>
  </si>
  <si>
    <t>Součástí - ovládací panel, přístup do aplikace, bezdrátové čidlo, dveřní kontakt, kabel 10m.
Vč. přístupového bodu pro MaR. Dodávka VZT - Modbus RTU !</t>
  </si>
  <si>
    <t>30.1500x560-1000/3/200 - Hygienické provedení !</t>
  </si>
  <si>
    <t>20.1300x580-500/4/200 - Hygienické provedení !</t>
  </si>
  <si>
    <t>10.1500x560-2000/8/88 - Hygienické provedení !</t>
  </si>
  <si>
    <t>10.1000x560-2000/4/150</t>
  </si>
  <si>
    <t>055</t>
  </si>
  <si>
    <t>10.1550x710-1000/10/55</t>
  </si>
  <si>
    <t>1 550 x 710 mm - úkos 45°</t>
  </si>
  <si>
    <t>Pro potrubí 1 260 x 1 550 mm</t>
  </si>
  <si>
    <t>Pružná manžeta - přívod vzduchu do interiéru.</t>
  </si>
  <si>
    <t>560 x 900 mm</t>
  </si>
  <si>
    <t>131</t>
  </si>
  <si>
    <t>131a</t>
  </si>
  <si>
    <t>132</t>
  </si>
  <si>
    <t>132a</t>
  </si>
  <si>
    <t>133</t>
  </si>
  <si>
    <t>133a</t>
  </si>
  <si>
    <r>
      <t>DN 160 - průtok 390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</si>
  <si>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DN 160 - délka 600mm - hyg. provedení</t>
  </si>
  <si>
    <r>
      <t>DN 160 - (zde pouze informativní - max. průtok 390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5-15Pa - prvotní nastavení 10 Pa.</t>
    </r>
  </si>
  <si>
    <r>
      <t>DN 125 - průtok 170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</si>
  <si>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DN 125 - délka 600mm - hyg. provedení</t>
  </si>
  <si>
    <r>
      <t>DN 125 - (zde pouze informativní - max. průtok 170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5-15Pa - prvotní nastavení 10 Pa.</t>
    </r>
  </si>
  <si>
    <t>134</t>
  </si>
  <si>
    <t>134a</t>
  </si>
  <si>
    <t>135</t>
  </si>
  <si>
    <r>
      <t>DN 250 - průtok 1 010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</si>
  <si>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r>
      <t>DN 250 - (zde pouze informativní - max. průtok 1 010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20 Pa.</t>
    </r>
  </si>
  <si>
    <t>136</t>
  </si>
  <si>
    <t>136a</t>
  </si>
  <si>
    <t>137</t>
  </si>
  <si>
    <t>137a</t>
  </si>
  <si>
    <r>
      <t>DN 200 - průtok 730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</si>
  <si>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r>
      <t>DN 200 - (zde pouze informativní - max. průtok 730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</si>
  <si>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138</t>
  </si>
  <si>
    <t>138a</t>
  </si>
  <si>
    <t>139</t>
  </si>
  <si>
    <t>139a</t>
  </si>
  <si>
    <r>
      <t>DN 250 - průtok 990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</si>
  <si>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r>
      <t>DN 250 - (zde pouze informativní - max. průtok 990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</si>
  <si>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140</t>
  </si>
  <si>
    <t>140a</t>
  </si>
  <si>
    <t>141</t>
  </si>
  <si>
    <t>141a</t>
  </si>
  <si>
    <t>142</t>
  </si>
  <si>
    <t>142a</t>
  </si>
  <si>
    <t>143</t>
  </si>
  <si>
    <t>143a</t>
  </si>
  <si>
    <r>
      <t>DN 250 - průtok 1 280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</si>
  <si>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144</t>
  </si>
  <si>
    <t>144a</t>
  </si>
  <si>
    <t>145</t>
  </si>
  <si>
    <t>145a</t>
  </si>
  <si>
    <r>
      <t>400 x 200 - průtok 2 000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</si>
  <si>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 xml:space="preserve">Rozsah dif. tlaku - 20 až 1 000 Pa.
</t>
  </si>
  <si>
    <t>Tlumič hluku hranatý - Hygienické provedení.</t>
  </si>
  <si>
    <t>400 x 200 - délka 0,5 m volný prostor a 1,0 m TH definovaný a dodaný výrobcem regulátoru průtoku !</t>
  </si>
  <si>
    <t>146</t>
  </si>
  <si>
    <t>146a</t>
  </si>
  <si>
    <t>147</t>
  </si>
  <si>
    <t>147a</t>
  </si>
  <si>
    <r>
      <t>DN 250 - (zde pouze informativní - max. průtok 1 000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</si>
  <si>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r>
      <t>DN 200 - (zde pouze informativní - max. průtok 720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</si>
  <si>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r>
      <t>DN 200 - (zde pouze informativní - max. průtok 560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</si>
  <si>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148</t>
  </si>
  <si>
    <t>148a</t>
  </si>
  <si>
    <t>149</t>
  </si>
  <si>
    <t>149a</t>
  </si>
  <si>
    <r>
      <t>DN 200 - průtok 630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</si>
  <si>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r>
      <t>DN 250 - průtok 945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</si>
  <si>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DN 280 - délka 900mm - hyg. provedení</t>
  </si>
  <si>
    <t>150a</t>
  </si>
  <si>
    <r>
      <t>DN 250 - (zde pouze informativní - max. průtok 945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</si>
  <si>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151a</t>
  </si>
  <si>
    <r>
      <t>DN 250 - průtok 1 080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</si>
  <si>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r>
      <t>DN 250 - (zde pouze informativní - max. průtok  1080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25 Pa.</t>
    </r>
  </si>
  <si>
    <t>152</t>
  </si>
  <si>
    <t>152a</t>
  </si>
  <si>
    <t>153</t>
  </si>
  <si>
    <t>153a</t>
  </si>
  <si>
    <t>154</t>
  </si>
  <si>
    <t>154a</t>
  </si>
  <si>
    <t>155</t>
  </si>
  <si>
    <t>155a</t>
  </si>
  <si>
    <r>
      <t>DN 250 - průtok 1 820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</si>
  <si>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DN 355 - délka 900mm - hyg. provedení</t>
  </si>
  <si>
    <t>300 x 200 - délka 0,5 m volný prostor a 1,0 m TH definovaný a dodaný výrobcem regulátoru průtoku !</t>
  </si>
  <si>
    <r>
      <t>300 x 200 - (zde pouze informativní - max. průtok 1 820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10-30Pa - prvotní nastavení 20 Pa.</t>
    </r>
  </si>
  <si>
    <t>160</t>
  </si>
  <si>
    <t>161</t>
  </si>
  <si>
    <t>161a</t>
  </si>
  <si>
    <r>
      <t>DN 100 - průtok 110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</si>
  <si>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DN 100 - délka 900mm - hyg. provedení</t>
  </si>
  <si>
    <t>425 x 75</t>
  </si>
  <si>
    <t>200 x 600 mm</t>
  </si>
  <si>
    <t>100 x 600 mm</t>
  </si>
  <si>
    <t>400 x 600 mm</t>
  </si>
  <si>
    <t>Odvodní anemostat - hranatý - s horizontálním dopojem.</t>
  </si>
  <si>
    <r>
      <t>Průtok 505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/h.
Tlaková ztráta do 25 Pa.</t>
    </r>
  </si>
  <si>
    <t>Provedení pro čisté prostory.</t>
  </si>
  <si>
    <t>904</t>
  </si>
  <si>
    <t>Tepelná a hluková izolace z desek z kamenné vlny s  oplechováním</t>
  </si>
  <si>
    <t>AHU 03.</t>
  </si>
  <si>
    <t>Větrání administrativních prostor</t>
  </si>
  <si>
    <t>Pro potrubí 710 x 560 mm</t>
  </si>
  <si>
    <t>20.1340x900-1500/5/68</t>
  </si>
  <si>
    <t>10.560x900-2500/3/87</t>
  </si>
  <si>
    <t>10.900x500-2000/5/80</t>
  </si>
  <si>
    <r>
      <t>800 x 300 - Průtok do 6 700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</si>
  <si>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Tlumič hluku hranatý</t>
  </si>
  <si>
    <t>800 x 300 - délka 0,5 m volný prostor a 1,0 m TH definovaný a dodaný výrobcem regulátoru průtoku !</t>
  </si>
  <si>
    <r>
      <t>300 x 200 - Průtok do 1 500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</si>
  <si>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r>
      <t>600 x 300 - Průtok do 4 320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</si>
  <si>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Tlumič hluku hranatý - kulisový.</t>
  </si>
  <si>
    <t>10.400x800-1500/2/100</t>
  </si>
  <si>
    <r>
      <t>500 x 300 - Průtok do 4 320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</si>
  <si>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30.1000x315-1000/2/200</t>
  </si>
  <si>
    <t>23.1250x315-2500/3/187</t>
  </si>
  <si>
    <r>
      <t>DN 100 - průtok 100 - 150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</si>
  <si>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EF 01.</t>
  </si>
  <si>
    <t>Digestoř - molekulární laboratoř - 0.18 - Atex</t>
  </si>
  <si>
    <t>Odvodní - radiální ventilátor - Plastový. Atex !
Vč. střížky.
Vč. anti-vibračního uložení.
Vč. pružné manžety do interiéru.
Vč. výfukového dílu s úkolem 45°a sítem proti hmyzu.</t>
  </si>
  <si>
    <t>Materiál spirální skříně - PEEL.
Materiál oběžného kola PP.</t>
  </si>
  <si>
    <t>Plastové potrubí - ATEX !!!
Vodivě propojené a uzemněné.</t>
  </si>
  <si>
    <t>DN 250 - 30% tvorovek.</t>
  </si>
  <si>
    <t>Vodivé propojení.</t>
  </si>
  <si>
    <t>Pro potrubí DN 250 mm</t>
  </si>
  <si>
    <t>990</t>
  </si>
  <si>
    <t>Regulační klapka kruhová, jednolistá- ruční. S přípravou na servo-pohon. Servo je dodávkou profese MaR.</t>
  </si>
  <si>
    <t>PLAST - ATEX - vodivě propojené.</t>
  </si>
  <si>
    <t>Zpětná klapka - těsná.</t>
  </si>
  <si>
    <t>PLAST - ATEX - vodivě propojené. Osazená na rozhraní střechy a šachty.</t>
  </si>
  <si>
    <t xml:space="preserve">ATEX hadice pro dopoj digestoře. </t>
  </si>
  <si>
    <t>EF 02.</t>
  </si>
  <si>
    <t>Digestoř - molekulární laboratoř - 0.20 - Atex</t>
  </si>
  <si>
    <t>EF 03.</t>
  </si>
  <si>
    <t>Pro potrubí 250 x 250 mm</t>
  </si>
  <si>
    <t>DN 315 - 30% tvorovek.</t>
  </si>
  <si>
    <t>Ocelové potrubí s vodivým propojení a vnitřním lakováním s odolností proti chemikáliím (kyseliny a louhy).</t>
  </si>
  <si>
    <t>Obvod potrubí do obvodu 1,1 m. 30% tvarovek.</t>
  </si>
  <si>
    <t xml:space="preserve">V interiéru po klapku.
</t>
  </si>
  <si>
    <t>EF 04.</t>
  </si>
  <si>
    <t>Obvod potrubí do obvodu 1,4 m. 30% tvarovek.</t>
  </si>
  <si>
    <t>EF 05.</t>
  </si>
  <si>
    <t>Digestoř - molekulární laboratoř - 5.16</t>
  </si>
  <si>
    <t>EF 07.</t>
  </si>
  <si>
    <r>
      <t>V od. = 1 090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od.  = 650 Pa.
Příkon = 0,37 kW, In = 1,11 A.
Ventilátor je vybaven jednootáčkovými (třífázovým) elektromotorem pro napětí 400 V.
Odolný vůči chemikáliím.
</t>
    </r>
  </si>
  <si>
    <t>Materiál spirální skříně - PE.
Materiál oběžného kola PP.</t>
  </si>
  <si>
    <t xml:space="preserve">Hadice pro dopoj digestoře. </t>
  </si>
  <si>
    <t>PLAST.</t>
  </si>
  <si>
    <t>PLAST - PP.</t>
  </si>
  <si>
    <t xml:space="preserve">Plastové potrubí.
</t>
  </si>
  <si>
    <t>EF 08.</t>
  </si>
  <si>
    <t>Digestoř - molekulární laboratoř - 5.17</t>
  </si>
  <si>
    <t>EF 10.</t>
  </si>
  <si>
    <t>Digestoř - molekulární laboratoř - 5.19 - Atex</t>
  </si>
  <si>
    <t>DN 250 mm</t>
  </si>
  <si>
    <t>DN 100 mm</t>
  </si>
  <si>
    <t>DN 125 mm</t>
  </si>
  <si>
    <t>DN 125</t>
  </si>
  <si>
    <t>DN 125 - 30% tvorovek.</t>
  </si>
  <si>
    <t>Skříň na plynové lahve - 3.19, 4.19 - Atex</t>
  </si>
  <si>
    <t>EF 09.</t>
  </si>
  <si>
    <r>
      <t>V od. = 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od.  = 150 Pa.
Příkon = 0,25 kW, In = 0,8 A.
Ventilátor je vybaven jednootáčkovými (třífázovým) elektromotorem pro napětí 400 V.
Nevýbušném provedení Ex. Jsou určeny pro odsávání plynů a par teplotní třídy T4 pro trvalý provoz S1.
</t>
    </r>
  </si>
  <si>
    <t>DN 50 - 30% tvorovek.</t>
  </si>
  <si>
    <t>DN 100 - 30% tvorovek.</t>
  </si>
  <si>
    <t>DN 50</t>
  </si>
  <si>
    <t>EF 11.</t>
  </si>
  <si>
    <t>Skříň na plynové lahve - 5.19 - Atex</t>
  </si>
  <si>
    <t>Servisní odvětrání jímky - místnost 0.05</t>
  </si>
  <si>
    <t>EF 12.</t>
  </si>
  <si>
    <t>Potrubní ventilátor s EC motorem.</t>
  </si>
  <si>
    <r>
      <t>V od. = 500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P od.  = 230 Pa.
Příkon = 0,08 kW, In = 0,7 A.
SFP - 0,556 kW/m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/s.
</t>
    </r>
  </si>
  <si>
    <t>DN 160 mm</t>
  </si>
  <si>
    <t>Pružná manžeta.</t>
  </si>
  <si>
    <t>Potrubní vyústka odvodní pro kruhové potrubí - jednořadá. Regulace R1. RAL dle architekta.</t>
  </si>
  <si>
    <t xml:space="preserve">Regulační klapka kruhová, jednolistá- ruční. </t>
  </si>
  <si>
    <t>Výfukový úkos - 45°. Vč. síta proti hmyzu.</t>
  </si>
  <si>
    <t>EF 20.</t>
  </si>
  <si>
    <t>Havarijní odvětrání TČ - Ex</t>
  </si>
  <si>
    <t>Radiální ventilátor - Ex !</t>
  </si>
  <si>
    <r>
      <t>V od. = 500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P od.  = 350 Pa.
Příkon = 0,871 kW, In = 1,76 A.
SFP - 1,094 kW/m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/s.
Certifikace dle ATEX (směrnice EU 2014/34/EC).
Ventilátor je určen pro II 2G - zóna 1 (zahrnuje také II 3G zóna 2).
Ex eb IIB+H2 T3 Gb.
Typ použité ochrany: eb (zvýšená bezpečnost).
Výbušná třída: IIB+H2 (plyny se zápalnou energií 60-80μJ + vodík).
Teplotní třída: T3 (max. povrchová teplota el. zařízení 200°C).
Úroveň ochrany zařízení: Gb (=2G - zóna 1, výbušná látka plyn).</t>
    </r>
  </si>
  <si>
    <t>ATEX - vodivě propojené.</t>
  </si>
  <si>
    <t>210a</t>
  </si>
  <si>
    <t>DN 100</t>
  </si>
  <si>
    <t>DN 225</t>
  </si>
  <si>
    <t>525 x 125</t>
  </si>
  <si>
    <t xml:space="preserve">Potrubní vyústka přívodní pro hranaté potrubí - dvouřadá (pochozí !!!). </t>
  </si>
  <si>
    <t>325 x 75</t>
  </si>
  <si>
    <r>
      <t>DN 250 - Průtok 280 - 385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</si>
  <si>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Přívodní anemostat - hranatý. S horizontálním dopojením.
Vč. podhlednové desky o rozměru 600 x 600 mm. RAL dle arch.</t>
  </si>
  <si>
    <t>206</t>
  </si>
  <si>
    <t>207</t>
  </si>
  <si>
    <t>208</t>
  </si>
  <si>
    <t>Krycí mřížka osazená na potrubí.</t>
  </si>
  <si>
    <t>Max. zaslepení - pletovo 9% plochy.</t>
  </si>
  <si>
    <t>1 600 x 1 000</t>
  </si>
  <si>
    <t>209</t>
  </si>
  <si>
    <t>200 x 250</t>
  </si>
  <si>
    <t>Max. zaslepení - pletovo 9% plochy. Nástřik - RAL dle arch.</t>
  </si>
  <si>
    <t>1 400 x 250</t>
  </si>
  <si>
    <t>Potrubní vyústka odvodní pro hranaté potrubí - jednořadá. Regulace R1. RAL dle architekta.</t>
  </si>
  <si>
    <t>256</t>
  </si>
  <si>
    <t>Odvodní anemostat - hranatý. S horizontálním dopojením.
Vč. podhlednové desky o rozměru 600 x 600 mm. RAL dle arch.</t>
  </si>
  <si>
    <t>257</t>
  </si>
  <si>
    <t>258</t>
  </si>
  <si>
    <t>301</t>
  </si>
  <si>
    <t xml:space="preserve">Stěnová vyústka - Tahokov s RAL dle arch. </t>
  </si>
  <si>
    <t>Max. zaslepení - pletovo 25% plochy.</t>
  </si>
  <si>
    <t>104</t>
  </si>
  <si>
    <t>105</t>
  </si>
  <si>
    <t>1 000 x 315</t>
  </si>
  <si>
    <t>DN 1000</t>
  </si>
  <si>
    <t>DN 355</t>
  </si>
  <si>
    <t>DN 180</t>
  </si>
  <si>
    <t>Tl. 80 mm + AL polepem</t>
  </si>
  <si>
    <t>Tepelná a hluková izolace z desek z kamenné vlny s opechováním.</t>
  </si>
  <si>
    <t>600.</t>
  </si>
  <si>
    <t>Dopoj FC jednotek</t>
  </si>
  <si>
    <t>Výška stropu do 7,5 m.</t>
  </si>
  <si>
    <t>Výška stropu do 3,5 m.</t>
  </si>
  <si>
    <t>Břemeno max. 200 kg - 5 kpl - výška, výška 25 m a délka vyložení do 20 m =&gt; nutné prověřit realizací před objednáním !!!</t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</si>
  <si>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360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250 -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diodržení 150 Pa řady.</t>
    </r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</si>
  <si>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450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250 -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diodržení 150 Pa řady.</t>
    </r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</si>
  <si>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560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250 -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diodržení 150 Pa řady.</t>
    </r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</si>
  <si>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160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160 -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diodržení 150 Pa řady.</t>
    </r>
  </si>
  <si>
    <t>VZT jednotka s rámovou konstrukcí a přerušeným tepelným mostem - venkovní provedení.
Vč. dodávky - Rámu, pružného uložení, rýhované gumy mezi rám a vzt jednotku.
Vč. dodávky sifonu a pružných manžet.
Tato větrací jednotka pro jiné než obytné budovy je v souladu s požadavky Nařízení komise EU č. 1253-2014 Ecodesign.
Posuzování shody s požadavky od r. 2018 pro obousměrné větrací jednotky (BVU)</t>
  </si>
  <si>
    <r>
      <t>Délka clony 2,0 m.
V cir. = 1 650 -  3 600m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/h.
Nerezová clona - designová.
Plášť clon je vyroben z nerezového ocelového plechu dle požadavku (leštěný nerez, zrcadlově leštěný nerez či kartáčovaný nerez) případně může být povrch barevně upraven práškovým nátěrem dle vzorníku RAL. Sací mřížka, výdechová mřížka a boky clony jsou v černé barvě RAL9005.
EC technologie.
Integrované teplotní čidlo na vstupu i výstupu vzduchu z clony.
Protimrazová ochrana, aktivace dle teploty vody nebo vzduchu.
Vestavěný transformátor pro napájení servopohonu vodního ohřevu.
Laminarizační výstupní mřížka s nastavením +/-15°.
</t>
    </r>
  </si>
  <si>
    <t>110b</t>
  </si>
  <si>
    <t xml:space="preserve">Požární obklad z desek vč. revizního otvoru s pož. odolností. 45 min. </t>
  </si>
  <si>
    <r>
      <t>DN 200 - (zde pouze informativní - max. průtok 520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
Přetlak 5-15Pa - prvotní nastavení 10 Pa.</t>
    </r>
  </si>
  <si>
    <t>10.500x315-750/3/67 - Hygienické provedení !</t>
  </si>
  <si>
    <t>DN 315 - délka 900mm - hyg. provedení</t>
  </si>
  <si>
    <t>RAL dle architekta.
DN 250 mm.
Podhledová deska 600 x 600 mm - osazen v hladkém podhledu.</t>
  </si>
  <si>
    <t>Pro obvodu 1,0 - 1,5 m.</t>
  </si>
  <si>
    <t>Pro obvodu 3,5 - 4,0 m.</t>
  </si>
  <si>
    <r>
      <t>600 x 300 - Průtok do 5 200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
</t>
    </r>
  </si>
  <si>
    <t>600 x 300 - délka 0,5 m volný prostor a 1,0 m TH definovaný a dodaný výrobcem regulátoru průtoku !</t>
  </si>
  <si>
    <t>259</t>
  </si>
  <si>
    <t>710 x 710 mm - úkos 45°</t>
  </si>
  <si>
    <t>Obklad - 1 500 x 1 500 x 600 mm s RO 400 x 400 mm. Vedeno opo stropem. Opláštění pro regulátor průtoku.</t>
  </si>
  <si>
    <t>Obklad - 1 900 x 600 x 600 mm s RO 400 x 400 mm. Vedeno od stěny po stěnu a zakončeno stropem. Opláštění pro regulátor průtoku.</t>
  </si>
  <si>
    <t>900 x 500</t>
  </si>
  <si>
    <t xml:space="preserve">500 x 500
</t>
  </si>
  <si>
    <t>403</t>
  </si>
  <si>
    <t>403a</t>
  </si>
  <si>
    <t xml:space="preserve">900 x 500
</t>
  </si>
  <si>
    <t>Pro hladký podhled.</t>
  </si>
  <si>
    <t xml:space="preserve">Max. zaslepení - pletovo 9% plochy. </t>
  </si>
  <si>
    <t xml:space="preserve">Krycí mřížka osazená na potrubí - tahokov. RAL dle arch.
</t>
  </si>
  <si>
    <t>999</t>
  </si>
  <si>
    <t>Lakování potrubí - vedené v chodbách.
Černá - matná barva.</t>
  </si>
  <si>
    <t>Odmaštění, základní nátěr a nátěr finální ve dvou vrstvách !</t>
  </si>
  <si>
    <t>Pro obvodu 1,5 - 2,0 m.</t>
  </si>
  <si>
    <t>915</t>
  </si>
  <si>
    <t>Odvodní - radiální ventilátor - Plastový. Atex !
Vč. střížky.
Vč. anti-vibračního uložení.
Vč. pružné manžety do interiéru.
Vč. výfukového dílu s úkolem 45° a sítem proti hmyzu.</t>
  </si>
  <si>
    <t>Odvodní - radiální ventilátor - Plastový. 
Vč. střížky.
Vč. anti-vibračního uložení.
Vč. pružné manžety do interiéru.
Vč. výfukového dílu s úkolem 45° a sítem proti hmyzu.</t>
  </si>
  <si>
    <t>225 x 75 mm</t>
  </si>
  <si>
    <t>001a</t>
  </si>
  <si>
    <t>Vč. mont. mech.</t>
  </si>
  <si>
    <r>
      <t xml:space="preserve">Kruhové potrubí SPIRO.
</t>
    </r>
    <r>
      <rPr>
        <sz val="10"/>
        <rFont val="Calibri"/>
        <family val="2"/>
        <charset val="238"/>
        <scheme val="minor"/>
      </rPr>
      <t>Pozinkovaný plech sk. I v běžném provedení v třídě těsnosti B (III). Do 50% tvarovek.</t>
    </r>
  </si>
  <si>
    <r>
      <t xml:space="preserve">Kruhové potrubí SPIRO.
</t>
    </r>
    <r>
      <rPr>
        <sz val="10"/>
        <rFont val="Calibri"/>
        <family val="2"/>
        <charset val="238"/>
        <scheme val="minor"/>
      </rPr>
      <t>Pozinkovaný plech sk. I v běžném provedení v třídě těsnosti C (IV). Do 50% tvarovek.</t>
    </r>
  </si>
  <si>
    <t>NEREZOVÉ provedení</t>
  </si>
  <si>
    <t>Mezi exteriérem a zpětnou klakou.</t>
  </si>
  <si>
    <t xml:space="preserve">Vedení v šachtě + 0,5m za vnější hranu požárního úseku.Vnitřní lakování - elektro-staticky vodivé - 5 litr + 1x 200 ml sprej pro dolakování + ředidlo.
Dielectric Strength (kV/mm) = 45. Dielectric Constant = 2,5.
</t>
  </si>
  <si>
    <t>991</t>
  </si>
  <si>
    <t>Nanesení laku - máčení + dostřik.</t>
  </si>
  <si>
    <t>Pro potrubí 400 x 180 mm</t>
  </si>
  <si>
    <t>Tlumič hluku - kruhový - Plast - ATEX.</t>
  </si>
  <si>
    <t>DN 250 - délka 900 mm.</t>
  </si>
  <si>
    <t>DN 315 - délka 900 mm.</t>
  </si>
  <si>
    <t>PLAST</t>
  </si>
  <si>
    <t>Tlumič hluku - kruhový - Plast.</t>
  </si>
  <si>
    <t>DN 125 - délka 900 mm.</t>
  </si>
  <si>
    <t>PLAST. Osazená na rozhraní střechy a šachty.</t>
  </si>
  <si>
    <t>DN 100 - délka 900 mm.</t>
  </si>
  <si>
    <t>ATEX hadice pro dopoj TECHNOLOGIE. Vč. přechodu z DN 200 na DN dle dodané technologie po vytendrování.</t>
  </si>
  <si>
    <t>Dohledání cesty pro odvod (uvnitř stavebního sloupu - popis v TZ) + dopracování výkresové dokumentace.</t>
  </si>
  <si>
    <r>
      <t xml:space="preserve">Pro DN </t>
    </r>
    <r>
      <rPr>
        <sz val="10"/>
        <rFont val="Calibri"/>
        <family val="2"/>
        <charset val="238"/>
      </rPr>
      <t>≤ 315mm.</t>
    </r>
  </si>
  <si>
    <r>
      <t xml:space="preserve">Pro DN </t>
    </r>
    <r>
      <rPr>
        <sz val="10"/>
        <rFont val="Calibri"/>
        <family val="2"/>
        <charset val="238"/>
      </rPr>
      <t>≤ 125mm.</t>
    </r>
  </si>
  <si>
    <r>
      <t xml:space="preserve">Pro DN </t>
    </r>
    <r>
      <rPr>
        <sz val="10"/>
        <rFont val="Calibri"/>
        <family val="2"/>
        <charset val="238"/>
      </rPr>
      <t>≤ 160mm.</t>
    </r>
  </si>
  <si>
    <t>700.</t>
  </si>
  <si>
    <t>Systémové vytěsnění prostupů pro Blower Door Test !</t>
  </si>
  <si>
    <t>Pro všechny prostupy do exteriéru. Jedná se o součet všech prostupů v rámci profese VZT !</t>
  </si>
  <si>
    <t>015</t>
  </si>
  <si>
    <t>Rezerva na rozpory, popř. vynucené úpravy.</t>
  </si>
  <si>
    <t>100 000,-</t>
  </si>
  <si>
    <t>800x280</t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</si>
  <si>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250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160 -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dodržení 150 Pa řady. Výměna filtru při dosažení tlakové ztráty 300 Pa.</t>
    </r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</si>
  <si>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360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250 -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dodržení 150 Pa řady. Výměna filtru při dosažení tlakové ztráty 300 Pa.</t>
    </r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</si>
  <si>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560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250 -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dodržení 150 Pa řady. Výměna filtru při dosažení tlakové ztráty 300 Pa.</t>
    </r>
  </si>
  <si>
    <r>
      <t xml:space="preserve">Před zadáním do výroby nutné zohlednit typ podhledů !
</t>
    </r>
    <r>
      <rPr>
        <b/>
        <sz val="10"/>
        <rFont val="Calibri"/>
        <family val="2"/>
        <charset val="238"/>
        <scheme val="minor"/>
      </rPr>
      <t>Průtok pro čistý stav 1420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2x 500x150 mm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Rozměr =&gt; 1 800 x 1 200 x 500 mm !
Výměna filtru při dosažení tlakové ztráty 300 Pa.</t>
    </r>
  </si>
  <si>
    <t>Skříň je vzduchotěsná - svařovaná. Na vnitřních plochách nejsou použity těsnící tmely (dokonale čistitelné). Vyrobena lakované oceli. RAL 9010.
Klapka pro uzavření - integrovaná (těsná).
Příprava pro odečet MaR - zanesení filtrů.
Vířivý stavitelný anemostat.
Tlaková ztráta (řada - 150Pa / 300Pa). Tlaky mohou být 50 - 500 Pa (výdrž prvku).</t>
  </si>
  <si>
    <t>Skříň je vzduchotěsná - svařovaná. Na vnitřních plochách nejsou použity těsnící tmely (dokonale čistitelné). Vyrobena lakované oceli. RAL 9010.
Klapky pro uzavření - integrovaná (těsné).
Příprava pro odečet MaR - zanesení filtrů.
Laminární proudění - Děrovaná vyústění.
Tlaková ztráta (řada - 150Pa / 300Pa). Tlaky mohou být 50 - 500 Pa (výdrž prvku).</t>
  </si>
  <si>
    <r>
      <t xml:space="preserve">Před zadáním do výroby nutné zohlednit typ podhledů ! Nyní je uvažován skrytý rám !
</t>
    </r>
    <r>
      <rPr>
        <b/>
        <sz val="10"/>
        <rFont val="Calibri"/>
        <family val="2"/>
        <charset val="238"/>
        <scheme val="minor"/>
      </rPr>
      <t>Průtok pro čistý stav 460 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/h při 150 Pa. Dopojení DN 250 - horizontální dopoj.</t>
    </r>
    <r>
      <rPr>
        <sz val="10"/>
        <rFont val="Calibri"/>
        <family val="2"/>
        <charset val="238"/>
        <scheme val="minor"/>
      </rPr>
      <t xml:space="preserve">
Dodávka vč. jedné volné sady filtrů (po zareglování - při uvedení do provozu).
V rámci jedné místnosti jsou vyžadovány totožné prvky - není přípustné skládání kubatur z různých typů při dodržení 150 Pa řady. Výměna filtru při dosažení tlakové ztráty 300 Pa.</t>
    </r>
  </si>
  <si>
    <t>707</t>
  </si>
  <si>
    <r>
      <t>V př. = 7 910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P př. = 1 200 Pa (rezerva v tlaku P př. + 100 Pa).
Max. rychlost v průřezu - 2,0 m/s.
Rozměry délka x šířka x výška =&gt; do 3 750 x 1 350 x 2 200 mm.
Kostra jednotky - Hliník.
Opláštění - min. tl. 0,6 mm.
Izolace - PUR min. tl. 50 mm.
Vnější část pláště jednotky lakována.
Hmotnost do 1 050 kg (bez náplní).
Vlastnosti pláště dle EN1886:
- mechanická stabilita D1,
- těsnost pláště L2,
- těsnost obtoku filtru F9,
- tepelná izolace T2,
- faktor tepelných mostů TB2,
- součinitel prostupu tepla panelem 0,53 W/m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K,
- rámová konstrukce s přerušenými tepelnými mosty,
- hladký vnitřní profil,
- panely s izolací PUR pěnou - tloušťka izolace 50mm.
</t>
    </r>
  </si>
  <si>
    <r>
      <t>Vnitřní měrný příkon ventilátoru (SFPint) - 637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Limit pro SFPint - 1300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Skladba - dle schéma: níže popis jednotlivých částí
- filtr s třídou filtrace ePM10/55% (M5) - Počáteční /Max. tlaková ztráta - 27/450 Pa,
- ventilátor - FM dodá profese MaR - Příkon 5,5 kW, 12,0 A (3f) - Provovní /Max. frekvence - 46/54 Hz - SFP 1 214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/s),
- glykolový okruh (vnitřní) - odvodní část ( průtok 12 200 - 6 040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/h), dimenzováno na horší stav,
- filtr s třídou filtrace ePM1/60% (F7) - Počáteční /Max. tlaková ztráta - 53/400 Pa,
- glykolový okruh (vnitřní) - přívodní část,
- chladič 7/12 °C bez glykolu - 64,16 kW - s výstupní teplotou 22 °C, DN 50 - tl. ztráta 27 kPa, vč. dodávky eliminátoru, sifonu a vany, ohřívač 50/40°C - dle tabulky zařízení,
- ventilátor - FM dodá profese MaR - Příkon 11,0 kW, 23,0 A (3f) - Provovní /Max. frekvence - 68/78 Hz - SFP 2 209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/s),
- filtr s třídou filtrace ePM1/85% (F9) - Počáteční /Max. tlaková ztráta - 88/400 Pa,
Akustické parametry:</t>
    </r>
  </si>
  <si>
    <t>Výměník + nutné armatury pro propojení glykolového okruhu, 
deskové výměníky voda-voda pro dodatečné topení 
Neobsahuje systém řízení – součástí dodávky MaR.</t>
  </si>
  <si>
    <t>Vč. mont. mech. Vč. nutného materiálu pro dotěsnění.</t>
  </si>
  <si>
    <t>Skříň je vzduchotěsná - svařovaná. Na vnitřních plochách nejsou použity těsnící tmely (dokonale čistitelné). Vyrobena lakované oceli. RAL 9010.
Klapka pro uzavření - integrovaná (těsná).
Příprava pro odečet MaR - zanesení filtrů.
Vířivý stavitelný anemostat.
Tlaková ztráta (řada - 150Pa / 300Pa). Tlaky mohou být 50 - 500 Pa (výdrž elementu).</t>
  </si>
  <si>
    <t>708</t>
  </si>
  <si>
    <t>709</t>
  </si>
  <si>
    <r>
      <t>Vnitřní měrný příkon ventilátoru (SFPint) - 437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 Limit pro SFPint - 808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/s).
Skladba - dle schéma: níže popis jednotlivých částí
Odvodní část:
- filtr s třídou filtrace ePM10/55% (M5) - Počáteční /Max. tlaková ztráta - 18/450 Pa, výpočová tl. ztráta 109 Pa,
- ventilátor - FM dodá profese MaR - Příkon 3,0 kW, 7,2 A (3f) - Provovní /Max. frekvence - 69/76 Hz - SFP 1 270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/s),
- směšovací komora - pohod dodávkou MaR,
- ZZT - rotační (Hygroskopický), FM 0,75 kW, tepelná účinnost při rovnosti průtoků 73,3 % a ZZV 50 %,
- klapka pro uzavření do exteriéru, 
Přívodní část:
- klapka pro uzavření do exteriéru, 
- filtr s třídou filtrace ePM1/60% (F7) - Počáteční /Max. tlaková ztráta - 39/400 Pa, výpočová tl. ztráta 107 Pa,
- ZZT - rotační (Hygroskopický), FM 0,75 kW, tepelná účinnost při rovnosti průtoků 73,3 % a ZZV 50 %,
- směšovací komora - pohod dodávkou MaR,
- ventilátor - FM dodá profese MaR - Příkon 3,0 kW, 7,2 A (3f) - Provovní /Max. frekvence - 73/76 Hz - SFP 1 497 W/(m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/s),
- ohřívač 50/40°C bez glykolu - 56,65 kW - DN 40 - tl. ztráta 11 kPa,
- chladič 7/12 °C bez glykolu - 38,01 kW - s výstupní teplotou 22 °C, DN 40 - tl. ztráta 31 kPa, vč. dodávky eliminátoru, sifonu a vany,
- zlvhčovač adiabatický - 1/2" - vč. eliminátoru kapek, vany - nerez a sifonu, výkon 20,0 l/h (přívod vody 25,0 l/h),
</t>
    </r>
  </si>
  <si>
    <r>
      <t xml:space="preserve">VZT jednotka s rámovou konstrukcí a přerušeným tepeným mostem - </t>
    </r>
    <r>
      <rPr>
        <sz val="10"/>
        <rFont val="Calibri"/>
        <family val="2"/>
        <charset val="238"/>
        <scheme val="minor"/>
      </rPr>
      <t>vnitřní provedení - hygienické (určené pro čisté prostory).</t>
    </r>
    <r>
      <rPr>
        <b/>
        <sz val="10"/>
        <rFont val="Calibri"/>
        <family val="2"/>
        <charset val="238"/>
        <scheme val="minor"/>
      </rPr>
      <t xml:space="preserve">
Vč. dodávky - Rámu, pružného uložení, rýhované gumy mezi rám a vzt jednotku.
Vč. dodávky sifonu a pružných manžet.
Tato větrací jednotka pro jiné než obytné budovy je v souladu s požadavky Nařízení komise EU č. 1253-2014 Ecodesign.
Posuzování shody s požadavky od r. 2018 pro obousměrné větrací jednotky (BVU)
Cena vč. hadic pro dopojení vody pro vlhčení ! DN a délku nutné doměřit před objednávkou na místě.</t>
    </r>
  </si>
  <si>
    <t>Qtop. = 15 kW - ohřev z 20°C na 30°C - TS 50/40°C.
Q chl. = 8,6 kW - chlazení z 24°C s RV 50% na 18°C - TS 7/12°C.</t>
  </si>
  <si>
    <t>Potrubní chladič / ohřívač.
Servisní přístup - ze spodní strany!
Dopojení výměníku - ze spodní strany !</t>
  </si>
  <si>
    <r>
      <t>V př. = 4 320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Váha do 125 kg bez náplní.
Příslušenství: Eliminátor, vana a sifon.
Rozměr š x v x d =&gt; vnější - 1030 x 720 x 950 mm</t>
    </r>
  </si>
  <si>
    <t>114b</t>
  </si>
  <si>
    <t>Obklad - regulátoru průtoku s revizním otvorem 400 x 400 mm. V šachtě - opláštění pro regulátor průtoku.</t>
  </si>
  <si>
    <t>110b - 113b</t>
  </si>
  <si>
    <r>
      <t>V př. = 2 350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P př.  = 300 Pa  (rezerva v tlaku P př. + 50 Pa).
V od. = 2 350 m3/h, P od. = 300 Pa  (rezerva v tlaku P př. + 50 Pa).
Max. rychlost v průřezu - 1,75 m/s.
Rozměry délka x šířka x výška =&gt; do 3 500 x 720 x 1 440 ( + rám 120 ) mm.
Rozměry uvedeny pro jednotku velikostně bez přírub (komory).
Kostra jednotky - Hliník.
Opláštění - min. tl. 0,6 mm.
Izolace - PUR min. tl. 50 mm.
Vnější část pláště jednotky lakována.
Hmotnost do 665 kg (bez náplní).
Vlastnosti pláště dle EN1886:
- mechanická stabilita D1,
- těsnost pláště L2,
- těsnost obtoku filtru F9,
- tepelná izolace T2,
- faktor tepelných mostů TB2,
- součinitel prostupu tepla panelem 0,53 W/m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K,
- rámová konstrukce s přerušenými tepelnými mosty,
- hladký vnitřní profil,
- panely s izolací PUR pěnou - tloušťka izolace 50mm.
</t>
    </r>
  </si>
  <si>
    <r>
      <t>V př. = 7 000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P př.  = 600 Pa  (rezerva v tlaku P př. + 100 Pa).
V od. = 7 000 m3/h, P od. = 600 Pa  (rezerva v tlaku P př. + 100 Pa).
Max. rychlost v průřezu - 1,7 m/s.
Rozměry délka x šířka x výška =&gt; cca. 5 00 x 1 340 ( 2 300 ROT.) x 2 060 ( + rám 120 ) mm.
Kostra jednotky - Hliník.
Opláštění - min. tl. 0,6 mm.
Izolace - PUR min. tl. 50 mm.
Vnější část pláště jednotky lakována.
Hmotnost do 1617 kg (bez náplní).
Vlastnosti pláště dle EN1886:
- mechanická stabilita D1,
- těsnost pláště L2,
- těsnost obtoku filtru F9,
- tepelná izolace T2,
- faktor tepelných mostů TB2,
- součinitel prostupu tepla panelem 0,53 W/m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K,
- rámová konstrukce s přerušenými tepelnými mosty,
- hladký vnitřní profil,
- panely s izolací PUR pěnou - tloušťka izolace 50mm.
Akustické parametry:
</t>
    </r>
  </si>
  <si>
    <r>
      <t>V od. = 1 090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od.  = 690 Pa.
Příkon = 0,37 kW, In = 1,11 A.
Ventilátor je vybaven jednootáčkovými (třífázovým) elektromotorem pro napětí 400 V.
Nevýbušném provedení Ex. Jsou určeny pro odsávání plynů a par teplotní třídy T4 pro trvalý provoz S1.
</t>
    </r>
  </si>
  <si>
    <t>Digestoř - laboratoř - 3.19 - Atex (Celek není dodán v jako Atex- popsáno v TZ).</t>
  </si>
  <si>
    <t>Digestoř - laboratoř - 4.19 - Atex (Celek není dodán v jako Atex- popsáno v TZ).</t>
  </si>
  <si>
    <r>
      <t>V od. = 100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od.  = 150 Pa.
Příkon = 0,25 kW, In = 0,8 A.
Ventilátor je vybaven jednootáčkovými (třífázovým) elektromotorem pro napětí 400 V.
Nevýbušném provedení Ex. Jsou určeny pro odsávání plynů a par teplotní třídy T4 pro trvalý provoz S1.
</t>
    </r>
  </si>
  <si>
    <t>Tlumič hluku - kruhový - ATEX.</t>
  </si>
  <si>
    <r>
      <t xml:space="preserve">Kruhové potrubí SPIRO.
</t>
    </r>
    <r>
      <rPr>
        <sz val="10"/>
        <rFont val="Calibri"/>
        <family val="2"/>
        <charset val="238"/>
        <scheme val="minor"/>
      </rPr>
      <t>Pozinkovaný plech sk. I v běžném provedení v třídě těsnosti B (III). Do 30% tvarovek.</t>
    </r>
  </si>
  <si>
    <t>ATEX hadice pro dopoj technologie. Vč. přechodu z DN 125 na DN dle dodané technologie po vytendrování (předpoklad DN 75).</t>
  </si>
  <si>
    <t>Skříň na chemikálie - 5.17</t>
  </si>
  <si>
    <t>Odvodní - radiální ventilátor - Plastový.
Vč. střížky.
Vč. anti-vibračního uložení.
Vč. pružné manžety do interiéru.
Vč. výfukového dílu s úkolem 45°a sítem proti hmyzu.</t>
  </si>
  <si>
    <t>Hadice pro dopoj technologie. Vč. přechodu z DN 125 na DN dle dodané technologie po vytendrování (předpoklad DN 75).</t>
  </si>
  <si>
    <t>Krrycí mřížka - Plast.</t>
  </si>
  <si>
    <t>Plastové potrubí.
Vodivě propojené a uzemněné.</t>
  </si>
  <si>
    <t>ATEX hadice pro dopoj technologie. Vč. přechodu z DN 125 na DN dle dodané technologie po vytendrování.</t>
  </si>
  <si>
    <t>Rozměr dle tech.</t>
  </si>
  <si>
    <t>DN dle tech.  30% tvorovek.</t>
  </si>
  <si>
    <t xml:space="preserve">Požární obklad z desek vč. revizního otvoru s pož. odolností. 90 min. </t>
  </si>
  <si>
    <t>Obklad - potrubí VZT rozvod veden pod auditoriem (v prostoru vany u stěny sousedící se serverem).</t>
  </si>
  <si>
    <t>Tato položka bude upřesněna až na základě konzultace s tvůrcem PBŘ !</t>
  </si>
  <si>
    <t>Obklad - náhrada požárně izolovaného potrubí sloužícího pro větzrání CHÚC.</t>
  </si>
  <si>
    <t>170</t>
  </si>
  <si>
    <t>170a</t>
  </si>
  <si>
    <t>Ohebná hadice DN 100 - délka 1,5m - bez izolace.</t>
  </si>
  <si>
    <t xml:space="preserve">Potrubní vyústka průběžná s čátečným zaslepením.  RAL dle architekta. </t>
  </si>
  <si>
    <t>Vzre zadní části dva dopoje 1 225 x 225 mm, zbytek zaslepený - Vnitřně lakovaný - REAL dle Arch.</t>
  </si>
  <si>
    <t>délka 3150 mm s výškou 225 mm - tl. rámečku do 25 mm. Nutno doměrit a konzultovat s arch.</t>
  </si>
  <si>
    <t>délka 7500 mm s výškou 225 mm - tl. rámečku do 25 mm. Nutno doměrit a konzultovat s arch.</t>
  </si>
  <si>
    <t>Vzre zadní části jeden dopoj 1 225 x 225 mm, zbytek zaslepený - Vnitřně lakovaný - REAL dle Arch.</t>
  </si>
  <si>
    <t xml:space="preserve">Regulační klapka kruhová - více-listá. Vertikální s otáčením lamel ve stejném směru !!! Vč. aretace polohy - pro zasunutí do potrubí. </t>
  </si>
  <si>
    <t>Prvek bude vsunut do potrubí 1 225 x 225 mm s fcí. Směrování vzduchu do stran.</t>
  </si>
  <si>
    <t>1 225 x 225</t>
  </si>
  <si>
    <r>
      <t>V od. = 1 690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od.  = 470 Pa.
Příkon = 0,37 kW, In = 1,11 A.
Ventilátor je vybaven jednootáčkovými (třífázovým) elektromotorem pro napětí 400 V.
Nevýbušném provedení Ex. Jsou určeny pro odsávání plynů a par teplotní třídy T4 pro trvalý provoz S1.
</t>
    </r>
  </si>
  <si>
    <r>
      <t>V od. = 1 390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/h, P od.  = 540 Pa.
Příkon = 0,37 kW, In = 1,11 A.
Ventilátor je vybaven jednootáčkovými (třífázovým) elektromotorem pro napětí 400 V.
Nevýbušném provedení Ex. Jsou určeny pro odsávání plynů a par teplotní třídy T4 pro trvalý provoz S1.
</t>
    </r>
  </si>
  <si>
    <t>Sestavení jednotky na místě. Dodávka jednotky po komorách - nutné zhodnocení montážní cesty (na základě místního šetření může být rozměr modifikován).</t>
  </si>
  <si>
    <t>1KPL + Hodiny</t>
  </si>
  <si>
    <t>Regulátor průtoku regulovaný na TLAK - s možností ovládání průtoku 0-10V s monitoringem skutečného podtlaku. Vč. dodávky hadiček - 2 x 10 m!</t>
  </si>
  <si>
    <r>
      <t xml:space="preserve">VZT jednotka s rámovou konstrukcí a přerušeným tepelným mostem - </t>
    </r>
    <r>
      <rPr>
        <sz val="10"/>
        <rFont val="Calibri"/>
        <family val="2"/>
        <charset val="238"/>
        <scheme val="minor"/>
      </rPr>
      <t>vnitřní provedení - hygienické (určené pro čisté prostory).</t>
    </r>
    <r>
      <rPr>
        <b/>
        <sz val="10"/>
        <rFont val="Calibri"/>
        <family val="2"/>
        <charset val="238"/>
        <scheme val="minor"/>
      </rPr>
      <t xml:space="preserve">
Vč. dodávky - Rámu, pružného uložení, rýhované gumy mezi rám a vzt jednotku.
Vč. dodávky sifonu a pružných manžet.
Tato větrací jednotka pro jiné než obytné budovy je v souladu s požadavky Nařízení komise EU č. 1253-2014 Ecodesign.
Posuzování shody s požadavky od r. 2018 pro jednosměrné větrací jednotky (UVU).
Cena vč. hadic pro dopojení vody pro vlhčení ! DN a délku nutné doměřit před objednávkou na místě.
Sada vč. náhradní sady filtrů pro uvedení do provozu po vyčištění stavby a zaregulování!</t>
    </r>
  </si>
  <si>
    <r>
      <t xml:space="preserve">VZT jednotka s rámovou konstrukcí a přerušeným tepeným mostem - </t>
    </r>
    <r>
      <rPr>
        <sz val="10"/>
        <rFont val="Calibri"/>
        <family val="2"/>
        <charset val="238"/>
        <scheme val="minor"/>
      </rPr>
      <t>vnitřní provedení - hygienické (určené pro čisté prostory).</t>
    </r>
    <r>
      <rPr>
        <b/>
        <sz val="10"/>
        <rFont val="Calibri"/>
        <family val="2"/>
        <charset val="238"/>
        <scheme val="minor"/>
      </rPr>
      <t xml:space="preserve">
Vč. dodávky - Rámu, pružného uložení, rýhované gumy mezi rám a vzt jednotku.
Vč. dodávky sifonu a pružných manžet (vyjma jedné manžety - přívod vzduchu do interiéru).
Dodávka vč. výměníku - Přenos tepla, separace, doprava kapalin !!! Popis níže (položka AHU 02.001a).
Tato větrací jednotka pro jiné než obytné budovy je v souladu s požadavky Nařízení komise EU č. 1253-2014 Ecodesign.
Posuzování shody s požadavky od r. 2018 pro obousměrné větrací jednotky (BVU)
Sada vč. náhradní sady filtrů pro uvedení do provozu po vyčištění stavby a zaregulování!</t>
    </r>
  </si>
  <si>
    <t>Čistý nástavec vč. filtru s třídou filtrace HEPA 13. 
Vč. přípravy pro monitoring zanesení filtru (hadičky pro možný dopoj MaR).</t>
  </si>
  <si>
    <t>Laminární strop - s čistými filtry s třídou filtrace HEPA 13.
Vč. 2x průžného dopojení.
Vč. přípravy pro monitoring zanesení filtru (hadičky pro možný dopoj MaR).</t>
  </si>
  <si>
    <r>
      <t>Regulátor průtoku variabilní regulovaný na průtok - s možností ovládání průtoku 0-10V s monitoringem skutečné hodnoty a možností těsného uzavření.</t>
    </r>
    <r>
      <rPr>
        <b/>
        <sz val="10"/>
        <color rgb="FFFF0000"/>
        <rFont val="Calibri"/>
        <family val="2"/>
        <charset val="238"/>
        <scheme val="minor"/>
      </rPr>
      <t xml:space="preserve"> Prvek je možné osadit např. za koleno (bez nutnosti uklidňovací délky) !
</t>
    </r>
    <r>
      <rPr>
        <b/>
        <sz val="10"/>
        <rFont val="Calibri"/>
        <family val="2"/>
        <charset val="238"/>
        <scheme val="minor"/>
      </rPr>
      <t xml:space="preserve">
Vč. akustického obalu.</t>
    </r>
  </si>
  <si>
    <r>
      <t>Regulátor průtoku variabilní regulovaný na průtok - s možností ovládání průtoku 0-10V s monitoringem skutečné hodnoty a možností těsného uzavření.</t>
    </r>
    <r>
      <rPr>
        <b/>
        <sz val="10"/>
        <color rgb="FFFF0000"/>
        <rFont val="Calibri"/>
        <family val="2"/>
        <charset val="238"/>
        <scheme val="minor"/>
      </rPr>
      <t xml:space="preserve"> Prvek je možné osadit např. za koleno (bez nutnosti uklidňovací délky) !</t>
    </r>
    <r>
      <rPr>
        <b/>
        <sz val="10"/>
        <rFont val="Calibri"/>
        <family val="2"/>
        <charset val="238"/>
        <scheme val="minor"/>
      </rPr>
      <t xml:space="preserve">
Vč. akustického obalu.</t>
    </r>
  </si>
  <si>
    <t>Regulátor průtoku regulovaný na TLAK - s možností ovládání průtoku 0-10V s monitoringem skutečného podtlaku. Vč. dodávky hadiček - 2 x 10 m!
Vč. akustického obalu.</t>
  </si>
  <si>
    <t>Regulátor průtoku variabilní regulovaný na průtok - s možností ovládání průtoku 0-10V s monitoringem skutečné hodnoty a možností těsného uzavření.
Vč. akustického obalu.</t>
  </si>
  <si>
    <t xml:space="preserve">Požární izolace. </t>
  </si>
  <si>
    <t>Z obou směrů (i ↔ o), (ve, ho).</t>
  </si>
  <si>
    <t>200 x 2 500 - Rámeček max. 25 mm ! Rámeček bez viditelných nýtů či šroubů!</t>
  </si>
  <si>
    <r>
      <t>V př. = 12 220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/h, P př.  = 900 Pa  (rezerva v tlaku P př. + 100 Pa).
V od. = 6 040 - 12 220 m3/h, P od. = 500 Pa (rezerva v tlaku P od. + 100 Pa).
Max. rychlost v průřezu - 2,2 m/s.
Rozměry délka x šířka x výška =&gt; dle výkresové dokumentace - zalomená jednotka !!! ( + rám 120) mm.
Kostra jednotky - Hliník.
Opláštění - min. tl. 0,6 mm.
Izolace - PUR min. tl. 50 mm.
Vnější část pláště jednotky lakována.
Hmotnost do 2014 kg (bez náplní).
Vlastnosti pláště dle EN1886:
- mechanická stabilita D1,
- těsnost pláště L2,
- těsnost obtoku filtru F9,
- tepelná izolace T2,
- faktor tepelných mostů TB2,
- součinitel prostupu tepla panelem 0,53 W/m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K,
- rámová konstrukce s přerušenými tepelnými mosty,
- hladký vnitřní profil,
- panely s izolací PUR pěnou - tloušťka izolace 50mm.
</t>
    </r>
  </si>
  <si>
    <t>260</t>
  </si>
  <si>
    <t>800.</t>
  </si>
  <si>
    <t>Rezerva na možné úpravy v rámci PBŘ</t>
  </si>
  <si>
    <t>0,5% z ceny realizace</t>
  </si>
  <si>
    <t>Poznámky:</t>
  </si>
  <si>
    <t>Montážní materiál.</t>
  </si>
  <si>
    <t>Při tvorbě cenové nabídky musí být naceněny všechny elementy a práce obsažené ve výkazu materiálu, výkresové dokumentaci, technické zprávě a schéma, kdy tyto podklady se navzájem doplňují.</t>
  </si>
  <si>
    <t>Při tvorbě cenové nabídky musí být dodavatelskou firmou naceněny prvky a práce, které mohou být projektem opomenuty a jsou nutné jejich dodání pro dokončení díla tak, aby bylo předáno dílo zákazníkovi kompletní, plně provozuschopné bez závad či nedodělků.</t>
  </si>
  <si>
    <t>Při tvorbě cenové nabídky je realizační firma povinna dotazovat se na nejasnosti, popř. na chyby či opomenutí.</t>
  </si>
  <si>
    <t>Záměny musí být odsouhlaseny v rámci autorského dozoru.</t>
  </si>
  <si>
    <t>Koordinace potrubí a koncových elementů musí být provedena dle podkladů a pokynů Ateliéru R.</t>
  </si>
  <si>
    <t>Při získání zakázky je nezbytné provedení výrobní dokumentace, do které budou zapracovány vytendrované výrobky a bude prokázána plná funkčnost a dodržení akustických parametrů.</t>
  </si>
  <si>
    <t>Rezerva na možné úpravy v rámci PBŘ.</t>
  </si>
  <si>
    <t>V dodávce jsou i revizní otvory, které budou osazeny v min. vzdálenosti nutné přo možnost vyčištění prostor potrubí s těsností dle potrubí na které budou osazeny !</t>
  </si>
  <si>
    <t>995</t>
  </si>
  <si>
    <t>Nestandardní a složité osazení potrubí do potrubí s nutností dohledání cesty a případně řešení detailů.</t>
  </si>
  <si>
    <t>604</t>
  </si>
  <si>
    <t>Suma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</si>
</sst>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.0"/>
    <numFmt numFmtId="165" formatCode="#,##0.000"/>
    <numFmt numFmtId="166" formatCode="#,##0\ "/>
    <numFmt numFmtId="167" formatCode="d/mm"/>
    <numFmt numFmtId="168" formatCode="_(* #,##0.00_);_(* \(#,##0.00\);_(* &quot;-&quot;??_);_(@_)"/>
    <numFmt numFmtId="169" formatCode="#,##0.0\ &quot;Kč&quot;"/>
    <numFmt numFmtId="170" formatCode="\$#,##0\ ;\(\$#,##0\)"/>
    <numFmt numFmtId="171" formatCode="_-* #,##0.00\ &quot;€&quot;_-;\-* #,##0.00\ &quot;€&quot;_-;_-* &quot;-&quot;??\ &quot;€&quot;_-;_-@_-"/>
    <numFmt numFmtId="172" formatCode="0.000"/>
    <numFmt numFmtId="173" formatCode="#,##0.000;\-#,##0.000"/>
    <numFmt numFmtId="174" formatCode="0_)"/>
    <numFmt numFmtId="175" formatCode="#,##0.00_);\(#,##0.00\)"/>
    <numFmt numFmtId="176" formatCode="_([$€]* #,##0.00_);_([$€]* \(#,##0.00\);_([$€]* &quot;-&quot;??_);_(@_)"/>
    <numFmt numFmtId="177" formatCode="_-* #,##0.00\ _D_M_-;\-* #,##0.00\ _D_M_-;_-* &quot;-&quot;??\ _D_M_-;_-@_-"/>
    <numFmt numFmtId="178" formatCode="_-* #,##0\ _D_M_-;\-* #,##0\ _D_M_-;_-* &quot;-&quot;\ _D_M_-;_-@_-"/>
    <numFmt numFmtId="179" formatCode="[$-405]General"/>
  </numFmts>
  <fonts count="79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10"/>
      <name val="Arial CE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</font>
    <font>
      <sz val="10"/>
      <color indexed="24"/>
      <name val="Arial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11"/>
      <color indexed="12"/>
      <name val="Calibri"/>
      <family val="2"/>
      <charset val="238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name val="Times New Roman CE"/>
      <family val="1"/>
      <charset val="238"/>
    </font>
    <font>
      <sz val="7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u/>
      <sz val="7"/>
      <name val="Arial CE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vertAlign val="superscript"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425">
    <xf numFmtId="0" fontId="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172" fontId="46" fillId="2" borderId="1"/>
    <xf numFmtId="172" fontId="46" fillId="3" borderId="2"/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" fillId="0" borderId="0"/>
    <xf numFmtId="0" fontId="3" fillId="0" borderId="0"/>
    <xf numFmtId="0" fontId="4" fillId="0" borderId="0"/>
    <xf numFmtId="49" fontId="41" fillId="6" borderId="0"/>
    <xf numFmtId="49" fontId="41" fillId="7" borderId="0"/>
    <xf numFmtId="0" fontId="4" fillId="0" borderId="0"/>
    <xf numFmtId="0" fontId="6" fillId="0" borderId="0"/>
    <xf numFmtId="0" fontId="47" fillId="0" borderId="0">
      <alignment vertical="center"/>
    </xf>
    <xf numFmtId="0" fontId="46" fillId="0" borderId="0">
      <alignment vertical="center"/>
    </xf>
    <xf numFmtId="0" fontId="48" fillId="0" borderId="0">
      <alignment vertical="center"/>
    </xf>
    <xf numFmtId="0" fontId="6" fillId="0" borderId="0"/>
    <xf numFmtId="0" fontId="6" fillId="0" borderId="0"/>
    <xf numFmtId="49" fontId="48" fillId="0" borderId="0"/>
    <xf numFmtId="0" fontId="48" fillId="0" borderId="0">
      <alignment vertical="top"/>
    </xf>
    <xf numFmtId="173" fontId="48" fillId="0" borderId="0">
      <alignment wrapText="1"/>
    </xf>
    <xf numFmtId="49" fontId="48" fillId="0" borderId="0">
      <alignment horizontal="right"/>
    </xf>
    <xf numFmtId="172" fontId="46" fillId="8" borderId="5"/>
    <xf numFmtId="172" fontId="46" fillId="9" borderId="6"/>
    <xf numFmtId="0" fontId="25" fillId="0" borderId="0" applyProtection="0"/>
    <xf numFmtId="1" fontId="49" fillId="8" borderId="3" applyNumberFormat="0" applyFill="0" applyBorder="0" applyAlignment="0" applyProtection="0">
      <alignment horizontal="center" vertical="center" wrapText="1"/>
      <protection locked="0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164" fontId="25" fillId="0" borderId="0" applyAlignment="0">
      <alignment horizontal="right" wrapText="1"/>
    </xf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4" fontId="25" fillId="0" borderId="0" applyBorder="0" applyAlignment="0">
      <alignment horizontal="right" wrapText="1"/>
    </xf>
    <xf numFmtId="0" fontId="25" fillId="0" borderId="0">
      <alignment horizontal="right" wrapText="1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10" fillId="11" borderId="0" applyNumberFormat="0" applyBorder="0" applyAlignment="0" applyProtection="0"/>
    <xf numFmtId="174" fontId="51" fillId="0" borderId="0"/>
    <xf numFmtId="3" fontId="50" fillId="0" borderId="7">
      <alignment horizontal="left" vertical="center"/>
    </xf>
    <xf numFmtId="0" fontId="21" fillId="28" borderId="8" applyNumberFormat="0" applyAlignment="0" applyProtection="0"/>
    <xf numFmtId="165" fontId="52" fillId="0" borderId="3" applyNumberFormat="0" applyBorder="0" applyAlignment="0">
      <alignment horizontal="right" vertical="center"/>
      <protection locked="0"/>
    </xf>
    <xf numFmtId="166" fontId="25" fillId="0" borderId="0" applyFont="0" applyFill="0" applyBorder="0">
      <alignment horizontal="right" vertical="center"/>
    </xf>
    <xf numFmtId="0" fontId="9" fillId="0" borderId="9" applyNumberFormat="0" applyFill="0" applyAlignment="0" applyProtection="0"/>
    <xf numFmtId="3" fontId="42" fillId="0" borderId="0" applyFont="0" applyFill="0" applyBorder="0" applyAlignment="0" applyProtection="0"/>
    <xf numFmtId="170" fontId="4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8" fillId="12" borderId="0" applyNumberFormat="0" applyBorder="0" applyAlignment="0" applyProtection="0"/>
    <xf numFmtId="171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2" fontId="42" fillId="0" borderId="0" applyFont="0" applyFill="0" applyBorder="0" applyAlignment="0" applyProtection="0"/>
    <xf numFmtId="0" fontId="1" fillId="0" borderId="0"/>
    <xf numFmtId="0" fontId="2" fillId="0" borderId="0"/>
    <xf numFmtId="0" fontId="18" fillId="12" borderId="0" applyNumberFormat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center" vertical="center" wrapText="1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1" fillId="29" borderId="13" applyNumberFormat="0" applyAlignment="0" applyProtection="0"/>
    <xf numFmtId="0" fontId="10" fillId="11" borderId="0" applyNumberFormat="0" applyBorder="0" applyAlignment="0" applyProtection="0"/>
    <xf numFmtId="0" fontId="20" fillId="15" borderId="8" applyNumberFormat="0" applyAlignment="0" applyProtection="0"/>
    <xf numFmtId="0" fontId="11" fillId="29" borderId="13" applyNumberFormat="0" applyAlignment="0" applyProtection="0"/>
    <xf numFmtId="0" fontId="11" fillId="29" borderId="13" applyNumberFormat="0" applyAlignment="0" applyProtection="0"/>
    <xf numFmtId="0" fontId="17" fillId="0" borderId="14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28" fillId="0" borderId="0">
      <alignment horizontal="left"/>
    </xf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2" fillId="0" borderId="0"/>
    <xf numFmtId="0" fontId="2" fillId="0" borderId="0"/>
    <xf numFmtId="0" fontId="38" fillId="0" borderId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 applyProtection="0"/>
    <xf numFmtId="0" fontId="30" fillId="0" borderId="0" applyProtection="0"/>
    <xf numFmtId="0" fontId="7" fillId="0" borderId="0"/>
    <xf numFmtId="0" fontId="31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0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1" fillId="31" borderId="15" applyNumberFormat="0" applyFont="0" applyAlignment="0" applyProtection="0"/>
    <xf numFmtId="0" fontId="2" fillId="31" borderId="15" applyNumberFormat="0" applyFont="0" applyAlignment="0" applyProtection="0"/>
    <xf numFmtId="177" fontId="41" fillId="0" borderId="0" applyFont="0" applyFill="0" applyBorder="0" applyAlignment="0" applyProtection="0"/>
    <xf numFmtId="178" fontId="41" fillId="0" borderId="0" applyFont="0" applyFill="0" applyBorder="0" applyAlignment="0" applyProtection="0"/>
    <xf numFmtId="0" fontId="52" fillId="0" borderId="16" applyNumberFormat="0" applyFont="0" applyBorder="0" applyAlignment="0">
      <alignment horizontal="left" vertical="center"/>
    </xf>
    <xf numFmtId="0" fontId="52" fillId="0" borderId="16" applyNumberFormat="0" applyFont="0" applyBorder="0" applyAlignment="0">
      <alignment vertical="center"/>
    </xf>
    <xf numFmtId="0" fontId="52" fillId="0" borderId="16" applyNumberFormat="0" applyBorder="0" applyAlignment="0">
      <alignment horizontal="left" vertical="center"/>
    </xf>
    <xf numFmtId="0" fontId="22" fillId="28" borderId="17" applyNumberFormat="0" applyAlignment="0" applyProtection="0"/>
    <xf numFmtId="0" fontId="29" fillId="0" borderId="18">
      <alignment horizontal="center" vertical="center" wrapText="1"/>
    </xf>
    <xf numFmtId="167" fontId="26" fillId="0" borderId="0">
      <alignment horizontal="center" vertical="center"/>
    </xf>
    <xf numFmtId="0" fontId="2" fillId="31" borderId="15" applyNumberFormat="0" applyFont="0" applyAlignment="0" applyProtection="0"/>
    <xf numFmtId="0" fontId="17" fillId="0" borderId="14" applyNumberFormat="0" applyFill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7" fillId="0" borderId="14" applyNumberFormat="0" applyFill="0" applyAlignment="0" applyProtection="0"/>
    <xf numFmtId="0" fontId="33" fillId="0" borderId="0"/>
    <xf numFmtId="0" fontId="9" fillId="0" borderId="9" applyNumberFormat="0" applyFill="0" applyAlignment="0" applyProtection="0"/>
    <xf numFmtId="0" fontId="18" fillId="12" borderId="0" applyNumberFormat="0" applyBorder="0" applyAlignment="0" applyProtection="0"/>
    <xf numFmtId="0" fontId="25" fillId="0" borderId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5" fillId="0" borderId="0" applyProtection="0"/>
    <xf numFmtId="49" fontId="25" fillId="0" borderId="0" applyFill="0" applyBorder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4" fillId="0" borderId="19">
      <alignment horizontal="center" wrapText="1"/>
    </xf>
    <xf numFmtId="0" fontId="35" fillId="0" borderId="20">
      <alignment horizontal="center" wrapText="1"/>
    </xf>
    <xf numFmtId="0" fontId="15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20" fillId="15" borderId="8" applyNumberFormat="0" applyAlignment="0" applyProtection="0"/>
    <xf numFmtId="0" fontId="21" fillId="28" borderId="8" applyNumberFormat="0" applyAlignment="0" applyProtection="0"/>
    <xf numFmtId="0" fontId="22" fillId="28" borderId="1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16" applyNumberFormat="0" applyFont="0" applyBorder="0" applyAlignment="0">
      <alignment horizontal="left" vertical="center"/>
    </xf>
    <xf numFmtId="0" fontId="10" fillId="11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38" fontId="37" fillId="0" borderId="0" applyFont="0" applyFill="0" applyBorder="0" applyAlignment="0" applyProtection="0"/>
    <xf numFmtId="0" fontId="37" fillId="0" borderId="0"/>
    <xf numFmtId="168" fontId="36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3" fontId="50" fillId="0" borderId="7">
      <alignment horizontal="left" vertical="center"/>
    </xf>
    <xf numFmtId="0" fontId="62" fillId="0" borderId="0" applyNumberFormat="0" applyBorder="0" applyProtection="0"/>
    <xf numFmtId="179" fontId="62" fillId="0" borderId="0" applyBorder="0" applyProtection="0"/>
    <xf numFmtId="0" fontId="1" fillId="0" borderId="0"/>
    <xf numFmtId="0" fontId="1" fillId="0" borderId="0"/>
    <xf numFmtId="0" fontId="1" fillId="31" borderId="15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31" borderId="15" applyNumberFormat="0" applyFont="0" applyAlignment="0" applyProtection="0"/>
    <xf numFmtId="9" fontId="1" fillId="0" borderId="0" applyFont="0" applyFill="0" applyBorder="0" applyAlignment="0" applyProtection="0"/>
    <xf numFmtId="0" fontId="63" fillId="0" borderId="0"/>
  </cellStyleXfs>
  <cellXfs count="107">
    <xf numFmtId="0" fontId="0" fillId="0" borderId="0" xfId="0"/>
    <xf numFmtId="0" fontId="58" fillId="0" borderId="0" xfId="0" applyFont="1" applyAlignment="1">
      <alignment vertical="top" readingOrder="1"/>
    </xf>
    <xf numFmtId="169" fontId="58" fillId="0" borderId="0" xfId="0" applyNumberFormat="1" applyFont="1" applyAlignment="1">
      <alignment vertical="top" readingOrder="1"/>
    </xf>
    <xf numFmtId="4" fontId="69" fillId="0" borderId="0" xfId="0" applyNumberFormat="1" applyFont="1" applyAlignment="1">
      <alignment vertical="top" readingOrder="1"/>
    </xf>
    <xf numFmtId="49" fontId="69" fillId="0" borderId="0" xfId="0" applyNumberFormat="1" applyFont="1" applyAlignment="1">
      <alignment horizontal="center" vertical="top" readingOrder="1"/>
    </xf>
    <xf numFmtId="4" fontId="69" fillId="0" borderId="0" xfId="0" applyNumberFormat="1" applyFont="1" applyAlignment="1">
      <alignment horizontal="center" vertical="top" readingOrder="1"/>
    </xf>
    <xf numFmtId="4" fontId="69" fillId="0" borderId="0" xfId="0" applyNumberFormat="1" applyFont="1" applyAlignment="1">
      <alignment horizontal="left" vertical="top" readingOrder="1"/>
    </xf>
    <xf numFmtId="49" fontId="57" fillId="0" borderId="0" xfId="0" applyNumberFormat="1" applyFont="1" applyAlignment="1">
      <alignment horizontal="center" vertical="top" readingOrder="1"/>
    </xf>
    <xf numFmtId="4" fontId="57" fillId="0" borderId="0" xfId="0" applyNumberFormat="1" applyFont="1" applyAlignment="1">
      <alignment vertical="top" readingOrder="1"/>
    </xf>
    <xf numFmtId="4" fontId="57" fillId="0" borderId="0" xfId="0" applyNumberFormat="1" applyFont="1" applyAlignment="1">
      <alignment horizontal="center" vertical="top" readingOrder="1"/>
    </xf>
    <xf numFmtId="4" fontId="57" fillId="0" borderId="0" xfId="0" applyNumberFormat="1" applyFont="1" applyAlignment="1">
      <alignment horizontal="left" vertical="top" readingOrder="1"/>
    </xf>
    <xf numFmtId="0" fontId="70" fillId="0" borderId="0" xfId="0" applyFont="1" applyAlignment="1">
      <alignment vertical="top" readingOrder="1"/>
    </xf>
    <xf numFmtId="169" fontId="58" fillId="0" borderId="0" xfId="230" applyNumberFormat="1" applyFont="1" applyAlignment="1">
      <alignment vertical="top" readingOrder="1"/>
    </xf>
    <xf numFmtId="0" fontId="70" fillId="0" borderId="0" xfId="230" applyFont="1" applyAlignment="1">
      <alignment vertical="top" readingOrder="1"/>
    </xf>
    <xf numFmtId="0" fontId="58" fillId="0" borderId="0" xfId="230" applyFont="1" applyAlignment="1">
      <alignment vertical="top" readingOrder="1"/>
    </xf>
    <xf numFmtId="169" fontId="57" fillId="0" borderId="29" xfId="0" applyNumberFormat="1" applyFont="1" applyBorder="1" applyAlignment="1">
      <alignment horizontal="center" vertical="top" readingOrder="1"/>
    </xf>
    <xf numFmtId="169" fontId="57" fillId="0" borderId="25" xfId="0" applyNumberFormat="1" applyFont="1" applyBorder="1" applyAlignment="1">
      <alignment horizontal="center" vertical="top"/>
    </xf>
    <xf numFmtId="0" fontId="57" fillId="0" borderId="0" xfId="230" applyFont="1" applyAlignment="1">
      <alignment horizontal="center" vertical="top" readingOrder="1"/>
    </xf>
    <xf numFmtId="169" fontId="57" fillId="0" borderId="0" xfId="230" applyNumberFormat="1" applyFont="1" applyAlignment="1">
      <alignment horizontal="center" vertical="top" readingOrder="1"/>
    </xf>
    <xf numFmtId="169" fontId="57" fillId="0" borderId="21" xfId="210" applyNumberFormat="1" applyFont="1" applyBorder="1" applyAlignment="1">
      <alignment horizontal="center" vertical="top" readingOrder="1"/>
    </xf>
    <xf numFmtId="169" fontId="57" fillId="0" borderId="3" xfId="224" applyNumberFormat="1" applyFont="1" applyBorder="1" applyAlignment="1">
      <alignment horizontal="center" vertical="top"/>
    </xf>
    <xf numFmtId="169" fontId="57" fillId="0" borderId="28" xfId="224" applyNumberFormat="1" applyFont="1" applyBorder="1" applyAlignment="1">
      <alignment horizontal="center" vertical="top"/>
    </xf>
    <xf numFmtId="169" fontId="70" fillId="0" borderId="0" xfId="0" applyNumberFormat="1" applyFont="1" applyAlignment="1">
      <alignment vertical="top" readingOrder="1"/>
    </xf>
    <xf numFmtId="49" fontId="65" fillId="32" borderId="22" xfId="0" applyNumberFormat="1" applyFont="1" applyFill="1" applyBorder="1" applyAlignment="1">
      <alignment horizontal="center" vertical="top" readingOrder="1"/>
    </xf>
    <xf numFmtId="49" fontId="65" fillId="32" borderId="24" xfId="0" applyNumberFormat="1" applyFont="1" applyFill="1" applyBorder="1" applyAlignment="1">
      <alignment horizontal="center" vertical="top" readingOrder="1"/>
    </xf>
    <xf numFmtId="49" fontId="65" fillId="32" borderId="24" xfId="0" applyNumberFormat="1" applyFont="1" applyFill="1" applyBorder="1" applyAlignment="1">
      <alignment horizontal="left" vertical="top" readingOrder="1"/>
    </xf>
    <xf numFmtId="49" fontId="65" fillId="32" borderId="23" xfId="0" applyNumberFormat="1" applyFont="1" applyFill="1" applyBorder="1" applyAlignment="1">
      <alignment horizontal="left" vertical="top" readingOrder="1"/>
    </xf>
    <xf numFmtId="169" fontId="57" fillId="32" borderId="22" xfId="0" applyNumberFormat="1" applyFont="1" applyFill="1" applyBorder="1" applyAlignment="1">
      <alignment horizontal="center" vertical="top"/>
    </xf>
    <xf numFmtId="169" fontId="57" fillId="32" borderId="24" xfId="0" applyNumberFormat="1" applyFont="1" applyFill="1" applyBorder="1" applyAlignment="1">
      <alignment horizontal="center" vertical="top"/>
    </xf>
    <xf numFmtId="0" fontId="60" fillId="32" borderId="31" xfId="0" applyFont="1" applyFill="1" applyBorder="1" applyAlignment="1">
      <alignment horizontal="center" vertical="top" readingOrder="1"/>
    </xf>
    <xf numFmtId="0" fontId="60" fillId="32" borderId="32" xfId="0" applyFont="1" applyFill="1" applyBorder="1" applyAlignment="1">
      <alignment horizontal="center" vertical="top" readingOrder="1"/>
    </xf>
    <xf numFmtId="0" fontId="60" fillId="32" borderId="33" xfId="0" applyFont="1" applyFill="1" applyBorder="1" applyAlignment="1">
      <alignment horizontal="center" vertical="top" readingOrder="1"/>
    </xf>
    <xf numFmtId="0" fontId="60" fillId="32" borderId="34" xfId="0" applyFont="1" applyFill="1" applyBorder="1" applyAlignment="1">
      <alignment horizontal="center" vertical="top" readingOrder="1"/>
    </xf>
    <xf numFmtId="0" fontId="60" fillId="32" borderId="33" xfId="0" applyFont="1" applyFill="1" applyBorder="1" applyAlignment="1">
      <alignment horizontal="center" vertical="top" wrapText="1" shrinkToFit="1" readingOrder="1"/>
    </xf>
    <xf numFmtId="0" fontId="60" fillId="32" borderId="34" xfId="0" applyFont="1" applyFill="1" applyBorder="1" applyAlignment="1">
      <alignment horizontal="center" vertical="top" wrapText="1" shrinkToFit="1" readingOrder="1"/>
    </xf>
    <xf numFmtId="0" fontId="64" fillId="32" borderId="24" xfId="0" applyFont="1" applyFill="1" applyBorder="1" applyAlignment="1">
      <alignment horizontal="center" vertical="top" wrapText="1" readingOrder="1"/>
    </xf>
    <xf numFmtId="0" fontId="57" fillId="32" borderId="24" xfId="0" applyFont="1" applyFill="1" applyBorder="1" applyAlignment="1">
      <alignment horizontal="center" vertical="top" wrapText="1" readingOrder="1"/>
    </xf>
    <xf numFmtId="0" fontId="57" fillId="32" borderId="24" xfId="0" applyFont="1" applyFill="1" applyBorder="1" applyAlignment="1">
      <alignment vertical="top" wrapText="1" readingOrder="1"/>
    </xf>
    <xf numFmtId="4" fontId="57" fillId="32" borderId="24" xfId="0" applyNumberFormat="1" applyFont="1" applyFill="1" applyBorder="1" applyAlignment="1">
      <alignment horizontal="center" vertical="top" readingOrder="1"/>
    </xf>
    <xf numFmtId="0" fontId="57" fillId="32" borderId="23" xfId="0" applyFont="1" applyFill="1" applyBorder="1" applyAlignment="1">
      <alignment horizontal="left" vertical="top" readingOrder="1"/>
    </xf>
    <xf numFmtId="49" fontId="68" fillId="32" borderId="22" xfId="0" applyNumberFormat="1" applyFont="1" applyFill="1" applyBorder="1" applyAlignment="1">
      <alignment horizontal="center" vertical="top" readingOrder="1"/>
    </xf>
    <xf numFmtId="0" fontId="73" fillId="32" borderId="24" xfId="0" applyFont="1" applyFill="1" applyBorder="1" applyAlignment="1">
      <alignment horizontal="center" vertical="top" wrapText="1" readingOrder="1"/>
    </xf>
    <xf numFmtId="49" fontId="68" fillId="32" borderId="24" xfId="0" applyNumberFormat="1" applyFont="1" applyFill="1" applyBorder="1" applyAlignment="1">
      <alignment horizontal="left" vertical="top" readingOrder="1"/>
    </xf>
    <xf numFmtId="0" fontId="69" fillId="32" borderId="24" xfId="0" applyFont="1" applyFill="1" applyBorder="1" applyAlignment="1">
      <alignment horizontal="center" vertical="top" wrapText="1" readingOrder="1"/>
    </xf>
    <xf numFmtId="0" fontId="69" fillId="32" borderId="24" xfId="0" applyFont="1" applyFill="1" applyBorder="1" applyAlignment="1">
      <alignment vertical="top" wrapText="1" readingOrder="1"/>
    </xf>
    <xf numFmtId="4" fontId="69" fillId="32" borderId="24" xfId="0" applyNumberFormat="1" applyFont="1" applyFill="1" applyBorder="1" applyAlignment="1">
      <alignment horizontal="center" vertical="top" readingOrder="1"/>
    </xf>
    <xf numFmtId="0" fontId="69" fillId="32" borderId="23" xfId="0" applyFont="1" applyFill="1" applyBorder="1" applyAlignment="1">
      <alignment horizontal="left" vertical="top" readingOrder="1"/>
    </xf>
    <xf numFmtId="4" fontId="69" fillId="32" borderId="22" xfId="0" applyNumberFormat="1" applyFont="1" applyFill="1" applyBorder="1" applyAlignment="1">
      <alignment horizontal="center" vertical="top" readingOrder="1"/>
    </xf>
    <xf numFmtId="4" fontId="69" fillId="32" borderId="23" xfId="0" applyNumberFormat="1" applyFont="1" applyFill="1" applyBorder="1" applyAlignment="1">
      <alignment horizontal="center" vertical="top" readingOrder="1"/>
    </xf>
    <xf numFmtId="49" fontId="59" fillId="0" borderId="27" xfId="0" applyNumberFormat="1" applyFont="1" applyBorder="1" applyAlignment="1">
      <alignment horizontal="center" vertical="top" readingOrder="1"/>
    </xf>
    <xf numFmtId="49" fontId="59" fillId="0" borderId="21" xfId="0" applyNumberFormat="1" applyFont="1" applyBorder="1" applyAlignment="1">
      <alignment horizontal="center" vertical="top" readingOrder="1"/>
    </xf>
    <xf numFmtId="0" fontId="59" fillId="0" borderId="25" xfId="0" applyFont="1" applyBorder="1" applyAlignment="1">
      <alignment horizontal="center" vertical="top" readingOrder="1"/>
    </xf>
    <xf numFmtId="0" fontId="60" fillId="0" borderId="3" xfId="0" applyFont="1" applyBorder="1" applyAlignment="1">
      <alignment vertical="top" wrapText="1" shrinkToFit="1" readingOrder="1"/>
    </xf>
    <xf numFmtId="0" fontId="59" fillId="0" borderId="3" xfId="0" applyFont="1" applyBorder="1" applyAlignment="1">
      <alignment horizontal="left" vertical="top" wrapText="1" shrinkToFit="1" readingOrder="1"/>
    </xf>
    <xf numFmtId="0" fontId="59" fillId="0" borderId="29" xfId="0" applyFont="1" applyBorder="1" applyAlignment="1">
      <alignment horizontal="left" vertical="top" wrapText="1" shrinkToFit="1" readingOrder="1"/>
    </xf>
    <xf numFmtId="4" fontId="57" fillId="0" borderId="29" xfId="0" applyNumberFormat="1" applyFont="1" applyBorder="1" applyAlignment="1">
      <alignment horizontal="center" vertical="top" readingOrder="1"/>
    </xf>
    <xf numFmtId="0" fontId="57" fillId="0" borderId="30" xfId="0" applyFont="1" applyBorder="1" applyAlignment="1">
      <alignment horizontal="left" vertical="top" readingOrder="1"/>
    </xf>
    <xf numFmtId="0" fontId="60" fillId="0" borderId="3" xfId="0" applyFont="1" applyBorder="1" applyAlignment="1">
      <alignment vertical="top" wrapText="1" readingOrder="1"/>
    </xf>
    <xf numFmtId="0" fontId="59" fillId="0" borderId="3" xfId="0" applyFont="1" applyBorder="1" applyAlignment="1">
      <alignment horizontal="center" vertical="top" wrapText="1" shrinkToFit="1" readingOrder="1"/>
    </xf>
    <xf numFmtId="0" fontId="59" fillId="0" borderId="29" xfId="0" applyFont="1" applyBorder="1" applyAlignment="1">
      <alignment horizontal="center" vertical="top" wrapText="1" shrinkToFit="1" readingOrder="1"/>
    </xf>
    <xf numFmtId="49" fontId="59" fillId="0" borderId="36" xfId="0" applyNumberFormat="1" applyFont="1" applyBorder="1" applyAlignment="1">
      <alignment horizontal="center" vertical="top" readingOrder="1"/>
    </xf>
    <xf numFmtId="49" fontId="59" fillId="0" borderId="37" xfId="0" applyNumberFormat="1" applyFont="1" applyBorder="1" applyAlignment="1">
      <alignment horizontal="center" vertical="top" readingOrder="1"/>
    </xf>
    <xf numFmtId="0" fontId="59" fillId="0" borderId="37" xfId="0" applyFont="1" applyBorder="1" applyAlignment="1">
      <alignment horizontal="center" vertical="top" readingOrder="1"/>
    </xf>
    <xf numFmtId="0" fontId="60" fillId="0" borderId="38" xfId="0" applyFont="1" applyBorder="1" applyAlignment="1">
      <alignment vertical="top" wrapText="1" readingOrder="1"/>
    </xf>
    <xf numFmtId="0" fontId="59" fillId="0" borderId="38" xfId="0" applyFont="1" applyBorder="1" applyAlignment="1">
      <alignment horizontal="center" vertical="top" wrapText="1" shrinkToFit="1" readingOrder="1"/>
    </xf>
    <xf numFmtId="4" fontId="57" fillId="0" borderId="38" xfId="0" applyNumberFormat="1" applyFont="1" applyBorder="1" applyAlignment="1">
      <alignment horizontal="center" vertical="top" readingOrder="1"/>
    </xf>
    <xf numFmtId="0" fontId="57" fillId="0" borderId="39" xfId="0" applyFont="1" applyBorder="1" applyAlignment="1">
      <alignment horizontal="left" vertical="top" readingOrder="1"/>
    </xf>
    <xf numFmtId="49" fontId="59" fillId="0" borderId="35" xfId="0" applyNumberFormat="1" applyFont="1" applyBorder="1" applyAlignment="1">
      <alignment horizontal="center" vertical="top" readingOrder="1"/>
    </xf>
    <xf numFmtId="49" fontId="59" fillId="0" borderId="25" xfId="0" applyNumberFormat="1" applyFont="1" applyBorder="1" applyAlignment="1">
      <alignment horizontal="center" vertical="top" readingOrder="1"/>
    </xf>
    <xf numFmtId="0" fontId="60" fillId="0" borderId="29" xfId="0" applyFont="1" applyBorder="1" applyAlignment="1">
      <alignment vertical="top" wrapText="1" shrinkToFit="1" readingOrder="1"/>
    </xf>
    <xf numFmtId="0" fontId="60" fillId="0" borderId="38" xfId="0" applyFont="1" applyBorder="1" applyAlignment="1">
      <alignment vertical="top" wrapText="1" shrinkToFit="1" readingOrder="1"/>
    </xf>
    <xf numFmtId="169" fontId="57" fillId="0" borderId="25" xfId="0" applyNumberFormat="1" applyFont="1" applyBorder="1" applyAlignment="1">
      <alignment horizontal="center" vertical="top" readingOrder="1"/>
    </xf>
    <xf numFmtId="0" fontId="60" fillId="0" borderId="26" xfId="0" applyFont="1" applyBorder="1" applyAlignment="1">
      <alignment vertical="top" wrapText="1" shrinkToFit="1"/>
    </xf>
    <xf numFmtId="4" fontId="57" fillId="0" borderId="3" xfId="0" applyNumberFormat="1" applyFont="1" applyBorder="1" applyAlignment="1">
      <alignment horizontal="center" vertical="top" readingOrder="1"/>
    </xf>
    <xf numFmtId="0" fontId="57" fillId="0" borderId="28" xfId="0" applyFont="1" applyBorder="1" applyAlignment="1">
      <alignment horizontal="left" vertical="top" readingOrder="1"/>
    </xf>
    <xf numFmtId="0" fontId="60" fillId="0" borderId="3" xfId="0" applyFont="1" applyBorder="1" applyAlignment="1">
      <alignment horizontal="left" vertical="top" wrapText="1" shrinkToFit="1" readingOrder="1"/>
    </xf>
    <xf numFmtId="49" fontId="66" fillId="0" borderId="21" xfId="0" applyNumberFormat="1" applyFont="1" applyBorder="1" applyAlignment="1">
      <alignment horizontal="center" vertical="top" readingOrder="1"/>
    </xf>
    <xf numFmtId="0" fontId="59" fillId="0" borderId="3" xfId="0" applyFont="1" applyBorder="1" applyAlignment="1">
      <alignment horizontal="center" vertical="top" wrapText="1" readingOrder="1"/>
    </xf>
    <xf numFmtId="0" fontId="58" fillId="0" borderId="0" xfId="0" applyFont="1" applyAlignment="1">
      <alignment vertical="center"/>
    </xf>
    <xf numFmtId="1" fontId="59" fillId="0" borderId="27" xfId="0" applyNumberFormat="1" applyFont="1" applyBorder="1" applyAlignment="1">
      <alignment horizontal="center" vertical="top" readingOrder="1"/>
    </xf>
    <xf numFmtId="0" fontId="59" fillId="0" borderId="21" xfId="0" applyFont="1" applyBorder="1" applyAlignment="1">
      <alignment horizontal="center" vertical="top" readingOrder="1"/>
    </xf>
    <xf numFmtId="49" fontId="59" fillId="0" borderId="40" xfId="0" applyNumberFormat="1" applyFont="1" applyBorder="1" applyAlignment="1">
      <alignment horizontal="center" vertical="top" readingOrder="1"/>
    </xf>
    <xf numFmtId="49" fontId="59" fillId="0" borderId="41" xfId="0" applyNumberFormat="1" applyFont="1" applyBorder="1" applyAlignment="1">
      <alignment horizontal="center" vertical="top" readingOrder="1"/>
    </xf>
    <xf numFmtId="0" fontId="59" fillId="0" borderId="41" xfId="0" applyFont="1" applyBorder="1" applyAlignment="1">
      <alignment horizontal="center" vertical="top" readingOrder="1"/>
    </xf>
    <xf numFmtId="0" fontId="60" fillId="0" borderId="42" xfId="0" applyFont="1" applyBorder="1" applyAlignment="1">
      <alignment vertical="top" wrapText="1" shrinkToFit="1" readingOrder="1"/>
    </xf>
    <xf numFmtId="0" fontId="59" fillId="0" borderId="42" xfId="0" applyFont="1" applyBorder="1" applyAlignment="1">
      <alignment horizontal="center" vertical="top" wrapText="1" shrinkToFit="1" readingOrder="1"/>
    </xf>
    <xf numFmtId="4" fontId="57" fillId="0" borderId="42" xfId="0" applyNumberFormat="1" applyFont="1" applyBorder="1" applyAlignment="1">
      <alignment horizontal="center" vertical="top" readingOrder="1"/>
    </xf>
    <xf numFmtId="0" fontId="57" fillId="0" borderId="43" xfId="0" applyFont="1" applyBorder="1" applyAlignment="1">
      <alignment horizontal="left" vertical="top" readingOrder="1"/>
    </xf>
    <xf numFmtId="0" fontId="60" fillId="0" borderId="3" xfId="224" applyFont="1" applyBorder="1" applyAlignment="1">
      <alignment horizontal="center" vertical="top" wrapText="1"/>
    </xf>
    <xf numFmtId="0" fontId="60" fillId="0" borderId="5" xfId="0" applyFont="1" applyBorder="1" applyAlignment="1">
      <alignment vertical="top" wrapText="1" shrinkToFit="1" readingOrder="1"/>
    </xf>
    <xf numFmtId="0" fontId="59" fillId="0" borderId="3" xfId="315" applyFont="1" applyBorder="1" applyAlignment="1">
      <alignment horizontal="center" vertical="top" wrapText="1" shrinkToFit="1" readingOrder="1"/>
    </xf>
    <xf numFmtId="0" fontId="60" fillId="0" borderId="3" xfId="0" applyFont="1" applyBorder="1" applyAlignment="1">
      <alignment horizontal="center" vertical="top" wrapText="1" shrinkToFit="1" readingOrder="1"/>
    </xf>
    <xf numFmtId="0" fontId="1" fillId="0" borderId="0" xfId="0" applyFont="1"/>
    <xf numFmtId="49" fontId="71" fillId="0" borderId="27" xfId="0" applyNumberFormat="1" applyFont="1" applyBorder="1" applyAlignment="1">
      <alignment horizontal="center" vertical="top" readingOrder="1"/>
    </xf>
    <xf numFmtId="49" fontId="71" fillId="0" borderId="21" xfId="0" applyNumberFormat="1" applyFont="1" applyBorder="1" applyAlignment="1">
      <alignment horizontal="center" vertical="top" readingOrder="1"/>
    </xf>
    <xf numFmtId="0" fontId="71" fillId="0" borderId="25" xfId="0" applyFont="1" applyBorder="1" applyAlignment="1">
      <alignment horizontal="center" vertical="top" readingOrder="1"/>
    </xf>
    <xf numFmtId="0" fontId="72" fillId="0" borderId="26" xfId="0" applyFont="1" applyBorder="1" applyAlignment="1">
      <alignment vertical="top" wrapText="1" shrinkToFit="1" readingOrder="1"/>
    </xf>
    <xf numFmtId="0" fontId="71" fillId="0" borderId="3" xfId="315" applyFont="1" applyBorder="1" applyAlignment="1">
      <alignment horizontal="center" vertical="top" wrapText="1" shrinkToFit="1" readingOrder="1"/>
    </xf>
    <xf numFmtId="0" fontId="72" fillId="0" borderId="3" xfId="0" applyFont="1" applyBorder="1" applyAlignment="1">
      <alignment horizontal="center" vertical="top" wrapText="1" shrinkToFit="1" readingOrder="1"/>
    </xf>
    <xf numFmtId="4" fontId="69" fillId="0" borderId="3" xfId="0" applyNumberFormat="1" applyFont="1" applyBorder="1" applyAlignment="1">
      <alignment horizontal="center" vertical="top" readingOrder="1"/>
    </xf>
    <xf numFmtId="0" fontId="69" fillId="0" borderId="28" xfId="0" applyFont="1" applyBorder="1" applyAlignment="1">
      <alignment horizontal="left" vertical="top" readingOrder="1"/>
    </xf>
    <xf numFmtId="49" fontId="77" fillId="32" borderId="22" xfId="0" applyNumberFormat="1" applyFont="1" applyFill="1" applyBorder="1" applyAlignment="1">
      <alignment horizontal="left" vertical="top" readingOrder="1"/>
    </xf>
    <xf numFmtId="0" fontId="78" fillId="0" borderId="0" xfId="0" applyFont="1" applyAlignment="1">
      <alignment vertical="center"/>
    </xf>
    <xf numFmtId="49" fontId="69" fillId="0" borderId="44" xfId="0" applyNumberFormat="1" applyFont="1" applyBorder="1" applyAlignment="1">
      <alignment horizontal="center" vertical="top" readingOrder="1"/>
    </xf>
    <xf numFmtId="0" fontId="0" fillId="0" borderId="44" xfId="0" applyBorder="1" applyAlignment="1">
      <alignment vertical="top" readingOrder="1"/>
    </xf>
    <xf numFmtId="4" fontId="69" fillId="32" borderId="24" xfId="0" applyNumberFormat="1" applyFont="1" applyFill="1" applyBorder="1" applyAlignment="1">
      <alignment horizontal="right" vertical="top" readingOrder="1"/>
    </xf>
    <xf numFmtId="4" fontId="73" fillId="32" borderId="23" xfId="0" applyNumberFormat="1" applyFont="1" applyFill="1" applyBorder="1" applyAlignment="1">
      <alignment horizontal="center" vertical="top" readingOrder="1"/>
    </xf>
  </cellXfs>
  <cellStyles count="425">
    <cellStyle name="_010_P11P003_SWPh4_Cooling machine room_R00" xfId="1" xr:uid="{00000000-0005-0000-0000-000000000000}"/>
    <cellStyle name="_011_P11P003_Technology dampers_R00" xfId="2" xr:uid="{00000000-0005-0000-0000-000001000000}"/>
    <cellStyle name="_06_FOX_6EX11_soupis_vykonu_100205_revA" xfId="3" xr:uid="{00000000-0005-0000-0000-000002000000}"/>
    <cellStyle name="_06_GCZ_BQ_SO_1241_Hruba" xfId="4" xr:uid="{00000000-0005-0000-0000-000003000000}"/>
    <cellStyle name="_06_GCZ_BQ_SO_1242+1710_Hruba" xfId="5" xr:uid="{00000000-0005-0000-0000-000004000000}"/>
    <cellStyle name="_06_GCZ_BQ_SO_1510_Hruba" xfId="6" xr:uid="{00000000-0005-0000-0000-000005000000}"/>
    <cellStyle name="_06_GCZ_BQ_SO_1810_Hruba" xfId="7" xr:uid="{00000000-0005-0000-0000-000006000000}"/>
    <cellStyle name="_090118 AIRS (NET) cost estimation excl land leveling" xfId="8" xr:uid="{00000000-0005-0000-0000-000007000000}"/>
    <cellStyle name="_090118 AIRS (NET) cost estimation excl land leveling 2" xfId="299" xr:uid="{00000000-0005-0000-0000-000008000000}"/>
    <cellStyle name="_090202_KYOCERA II_NET_R03" xfId="9" xr:uid="{00000000-0005-0000-0000-000009000000}"/>
    <cellStyle name="_090202_KYOCERA II_NET_R03 2" xfId="300" xr:uid="{00000000-0005-0000-0000-00000A000000}"/>
    <cellStyle name="_6VX01" xfId="10" xr:uid="{00000000-0005-0000-0000-00000B000000}"/>
    <cellStyle name="_BOQ_SungWoo_Hitech_PH4_N110243A1_AZKLIMA_Contract" xfId="11" xr:uid="{00000000-0005-0000-0000-00000C000000}"/>
    <cellStyle name="_DaikinD change work list ME_Re09" xfId="12" xr:uid="{00000000-0005-0000-0000-00000D000000}"/>
    <cellStyle name="_DaikinD change work list ME_Re10" xfId="13" xr:uid="{00000000-0005-0000-0000-00000E000000}"/>
    <cellStyle name="_DaikinD change work list ME_Re10 (2)" xfId="14" xr:uid="{00000000-0005-0000-0000-00000F000000}"/>
    <cellStyle name="_DaikinD change work list ME_Re11" xfId="15" xr:uid="{00000000-0005-0000-0000-000010000000}"/>
    <cellStyle name="_DaikinD change work list ME-UP Quality Rooms" xfId="16" xr:uid="{00000000-0005-0000-0000-000011000000}"/>
    <cellStyle name="_DDC Process additional works Re02" xfId="17" xr:uid="{00000000-0005-0000-0000-000012000000}"/>
    <cellStyle name="_DDC QCrooms change works ME Re00" xfId="18" xr:uid="{00000000-0005-0000-0000-000013000000}"/>
    <cellStyle name="_DDC QCrooms change works ME Re00 2" xfId="301" xr:uid="{00000000-0005-0000-0000-000014000000}"/>
    <cellStyle name="_DDC QCrooms change works ME Re00_090202_KYOCERA II_NET_R03" xfId="19" xr:uid="{00000000-0005-0000-0000-000015000000}"/>
    <cellStyle name="_DDC QCrooms change works ME Re00_090202_KYOCERA II_NET_R03 2" xfId="302" xr:uid="{00000000-0005-0000-0000-000016000000}"/>
    <cellStyle name="_DDC QCrooms change works ME Re00_090209 KSE_PhII 決裁書（EU）" xfId="20" xr:uid="{00000000-0005-0000-0000-000017000000}"/>
    <cellStyle name="_DDC QCrooms change works ME Re00_090209 KSE_PhII 決裁書（EU） 2" xfId="303" xr:uid="{00000000-0005-0000-0000-000018000000}"/>
    <cellStyle name="_DDC QCrooms change works ME Re00_S013 - Liberec_roof CN 13 1 09" xfId="21" xr:uid="{00000000-0005-0000-0000-000019000000}"/>
    <cellStyle name="_DDC QCrooms change works ME Re00_S013 - Liberec_roof CN 13 1 09 2" xfId="304" xr:uid="{00000000-0005-0000-0000-00001A000000}"/>
    <cellStyle name="_ELEKTRO_01_Components_100505" xfId="22" xr:uid="{00000000-0005-0000-0000-00001B000000}"/>
    <cellStyle name="_F6_BS_SO 01+04_6SX01" xfId="23" xr:uid="{00000000-0005-0000-0000-00001C000000}"/>
    <cellStyle name="_gesamtsummen" xfId="24" xr:uid="{00000000-0005-0000-0000-00001D000000}"/>
    <cellStyle name="_gesamtsummen_S013 - Liberec_roof CN 13 1 09" xfId="25" xr:uid="{00000000-0005-0000-0000-00001E000000}"/>
    <cellStyle name="_hilfe-befehl" xfId="26" xr:uid="{00000000-0005-0000-0000-00001F000000}"/>
    <cellStyle name="_hilfe-befehl_S013 - Liberec_roof CN 13 1 09" xfId="27" xr:uid="{00000000-0005-0000-0000-000020000000}"/>
    <cellStyle name="_hilfe-befehl_Unit Cost" xfId="28" xr:uid="{00000000-0005-0000-0000-000021000000}"/>
    <cellStyle name="_hilfe-befehl_Unit Cost_S013 - Liberec_roof CN 13 1 09" xfId="29" xr:uid="{00000000-0005-0000-0000-000022000000}"/>
    <cellStyle name="_hilfe-befehl_UNIT rate NGK 21.11.2002" xfId="30" xr:uid="{00000000-0005-0000-0000-000023000000}"/>
    <cellStyle name="_hilfe-befehl_UNIT rate NGK 21.11.2002_S013 - Liberec_roof CN 13 1 09" xfId="31" xr:uid="{00000000-0005-0000-0000-000024000000}"/>
    <cellStyle name="_hilfe-befehl_UNIT rate TMMP Version, 31.01.2003" xfId="32" xr:uid="{00000000-0005-0000-0000-000025000000}"/>
    <cellStyle name="_hilfe-befehl_UNIT rate TMMP Version, 31.01.2003_S013 - Liberec_roof CN 13 1 09" xfId="33" xr:uid="{00000000-0005-0000-0000-000026000000}"/>
    <cellStyle name="_hilfe-befehl_豊田通商変更見積り25.11.02" xfId="34" xr:uid="{00000000-0005-0000-0000-000027000000}"/>
    <cellStyle name="_hilfe-befehl_豊田通商変更見積り25.11.02_S013 - Liberec_roof CN 13 1 09" xfId="35" xr:uid="{00000000-0005-0000-0000-000028000000}"/>
    <cellStyle name="_Sebranice-Alps Electrtic-324-2007" xfId="36" xr:uid="{00000000-0005-0000-0000-000029000000}"/>
    <cellStyle name="_SO 05_F6_rain wat drain.060531" xfId="37" xr:uid="{00000000-0005-0000-0000-00002A000000}"/>
    <cellStyle name="_SO 16_6VX01_vzduchotechnika" xfId="38" xr:uid="{00000000-0005-0000-0000-00002B000000}"/>
    <cellStyle name="_spalte-kommentar" xfId="39" xr:uid="{00000000-0005-0000-0000-00002C000000}"/>
    <cellStyle name="_spalte-kommentar_S013 - Liberec_roof CN 13 1 09" xfId="40" xr:uid="{00000000-0005-0000-0000-00002D000000}"/>
    <cellStyle name="_TGSSC2 BOQ (TAKENAKA) 02July2003" xfId="41" xr:uid="{00000000-0005-0000-0000-00002E000000}"/>
    <cellStyle name="_TI_SO 01_060301_cz_en" xfId="42" xr:uid="{00000000-0005-0000-0000-00002F000000}"/>
    <cellStyle name="_ueber1" xfId="43" xr:uid="{00000000-0005-0000-0000-000030000000}"/>
    <cellStyle name="_ueber2" xfId="44" xr:uid="{00000000-0005-0000-0000-000031000000}"/>
    <cellStyle name="_ueber3" xfId="45" xr:uid="{00000000-0005-0000-0000-000032000000}"/>
    <cellStyle name="_Výkaz výměr" xfId="46" xr:uid="{00000000-0005-0000-0000-000033000000}"/>
    <cellStyle name="_VZT" xfId="47" xr:uid="{00000000-0005-0000-0000-000034000000}"/>
    <cellStyle name="_zeile-berechnung" xfId="48" xr:uid="{00000000-0005-0000-0000-000035000000}"/>
    <cellStyle name="_zeile-bezeichner" xfId="49" xr:uid="{00000000-0005-0000-0000-000036000000}"/>
    <cellStyle name="_zeile-ergebnis" xfId="50" xr:uid="{00000000-0005-0000-0000-000037000000}"/>
    <cellStyle name="_zeile-rechenzeichen" xfId="51" xr:uid="{00000000-0005-0000-0000-000038000000}"/>
    <cellStyle name="_zwischensummen" xfId="52" xr:uid="{00000000-0005-0000-0000-000039000000}"/>
    <cellStyle name="_zwischensummen_S013 - Liberec_roof CN 13 1 09" xfId="53" xr:uid="{00000000-0005-0000-0000-00003A000000}"/>
    <cellStyle name="_コピーDaikinD change work list ME_Re09" xfId="54" xr:uid="{00000000-0005-0000-0000-00003B000000}"/>
    <cellStyle name="1" xfId="55" xr:uid="{00000000-0005-0000-0000-00003C000000}"/>
    <cellStyle name="1_049F_K_CH_Piast_wersja2" xfId="56" xr:uid="{00000000-0005-0000-0000-00003D000000}"/>
    <cellStyle name="1_049F_K_CH_Piast_wersja2 2" xfId="403" xr:uid="{00000000-0005-0000-0000-00003E000000}"/>
    <cellStyle name="1_049F_K_CH_Piast_wersja2_S013 - Liberec_roof CN 13 1 09" xfId="57" xr:uid="{00000000-0005-0000-0000-00003F000000}"/>
    <cellStyle name="1_049F_K_CH_Piast_wersja2_S013 - Liberec_roof CN 13 1 09 2" xfId="404" xr:uid="{00000000-0005-0000-0000-000040000000}"/>
    <cellStyle name="1_65203_2000.05.11" xfId="58" xr:uid="{00000000-0005-0000-0000-000041000000}"/>
    <cellStyle name="1_65203_2000.05.11 2" xfId="405" xr:uid="{00000000-0005-0000-0000-000042000000}"/>
    <cellStyle name="1_65203_2000.05.11_S013 - Liberec_roof CN 13 1 09" xfId="59" xr:uid="{00000000-0005-0000-0000-000043000000}"/>
    <cellStyle name="1_65203_2000.05.11_S013 - Liberec_roof CN 13 1 09 2" xfId="406" xr:uid="{00000000-0005-0000-0000-000044000000}"/>
    <cellStyle name="1_Ico_12c" xfId="60" xr:uid="{00000000-0005-0000-0000-000045000000}"/>
    <cellStyle name="1_Ico_12c 2" xfId="407" xr:uid="{00000000-0005-0000-0000-000046000000}"/>
    <cellStyle name="1_Ico_12c_S013 - Liberec_roof CN 13 1 09" xfId="61" xr:uid="{00000000-0005-0000-0000-000047000000}"/>
    <cellStyle name="1_Ico_12c_S013 - Liberec_roof CN 13 1 09 2" xfId="408" xr:uid="{00000000-0005-0000-0000-000048000000}"/>
    <cellStyle name="1_karta ico maj" xfId="62" xr:uid="{00000000-0005-0000-0000-000049000000}"/>
    <cellStyle name="1_karta ico maj 2" xfId="409" xr:uid="{00000000-0005-0000-0000-00004A000000}"/>
    <cellStyle name="1_karta ico maj_S013 - Liberec_roof CN 13 1 09" xfId="63" xr:uid="{00000000-0005-0000-0000-00004B000000}"/>
    <cellStyle name="1_karta ico maj_S013 - Liberec_roof CN 13 1 09 2" xfId="410" xr:uid="{00000000-0005-0000-0000-00004C000000}"/>
    <cellStyle name="1_Kłodzko-szkoleniowy" xfId="64" xr:uid="{00000000-0005-0000-0000-00004D000000}"/>
    <cellStyle name="1_Kłodzko-szkoleniowy 2" xfId="411" xr:uid="{00000000-0005-0000-0000-00004E000000}"/>
    <cellStyle name="1_Kłodzko-szkoleniowy_S013 - Liberec_roof CN 13 1 09" xfId="65" xr:uid="{00000000-0005-0000-0000-00004F000000}"/>
    <cellStyle name="1_Kłodzko-szkoleniowy_S013 - Liberec_roof CN 13 1 09 2" xfId="412" xr:uid="{00000000-0005-0000-0000-000050000000}"/>
    <cellStyle name="1D čísla" xfId="66" xr:uid="{00000000-0005-0000-0000-000051000000}"/>
    <cellStyle name="20 % – Zvýraznění1 2" xfId="67" xr:uid="{00000000-0005-0000-0000-000052000000}"/>
    <cellStyle name="20 % – Zvýraznění2 2" xfId="68" xr:uid="{00000000-0005-0000-0000-000053000000}"/>
    <cellStyle name="20 % – Zvýraznění3 2" xfId="69" xr:uid="{00000000-0005-0000-0000-000054000000}"/>
    <cellStyle name="20 % – Zvýraznění4 2" xfId="70" xr:uid="{00000000-0005-0000-0000-000055000000}"/>
    <cellStyle name="20 % – Zvýraznění5 2" xfId="71" xr:uid="{00000000-0005-0000-0000-000056000000}"/>
    <cellStyle name="20 % – Zvýraznění6 2" xfId="72" xr:uid="{00000000-0005-0000-0000-000057000000}"/>
    <cellStyle name="20 % - zvýraznenie1" xfId="73" xr:uid="{00000000-0005-0000-0000-000058000000}"/>
    <cellStyle name="20 % - zvýraznenie2" xfId="74" xr:uid="{00000000-0005-0000-0000-000059000000}"/>
    <cellStyle name="20 % - zvýraznenie3" xfId="75" xr:uid="{00000000-0005-0000-0000-00005A000000}"/>
    <cellStyle name="20 % - zvýraznenie4" xfId="76" xr:uid="{00000000-0005-0000-0000-00005B000000}"/>
    <cellStyle name="20 % - zvýraznenie5" xfId="77" xr:uid="{00000000-0005-0000-0000-00005C000000}"/>
    <cellStyle name="20 % - zvýraznenie6" xfId="78" xr:uid="{00000000-0005-0000-0000-00005D000000}"/>
    <cellStyle name="20% - Accent1" xfId="79" xr:uid="{00000000-0005-0000-0000-00005E000000}"/>
    <cellStyle name="20% - Accent2" xfId="80" xr:uid="{00000000-0005-0000-0000-00005F000000}"/>
    <cellStyle name="20% - Accent3" xfId="81" xr:uid="{00000000-0005-0000-0000-000060000000}"/>
    <cellStyle name="20% - Accent4" xfId="82" xr:uid="{00000000-0005-0000-0000-000061000000}"/>
    <cellStyle name="20% - Accent5" xfId="83" xr:uid="{00000000-0005-0000-0000-000062000000}"/>
    <cellStyle name="20% - Accent6" xfId="84" xr:uid="{00000000-0005-0000-0000-000063000000}"/>
    <cellStyle name="2D čísla" xfId="85" xr:uid="{00000000-0005-0000-0000-000064000000}"/>
    <cellStyle name="3D čísla" xfId="86" xr:uid="{00000000-0005-0000-0000-000065000000}"/>
    <cellStyle name="40 % – Zvýraznění1 2" xfId="87" xr:uid="{00000000-0005-0000-0000-000066000000}"/>
    <cellStyle name="40 % – Zvýraznění2 2" xfId="88" xr:uid="{00000000-0005-0000-0000-000067000000}"/>
    <cellStyle name="40 % – Zvýraznění3 2" xfId="89" xr:uid="{00000000-0005-0000-0000-000068000000}"/>
    <cellStyle name="40 % – Zvýraznění4 2" xfId="90" xr:uid="{00000000-0005-0000-0000-000069000000}"/>
    <cellStyle name="40 % – Zvýraznění5 2" xfId="91" xr:uid="{00000000-0005-0000-0000-00006A000000}"/>
    <cellStyle name="40 % – Zvýraznění6 2" xfId="92" xr:uid="{00000000-0005-0000-0000-00006B000000}"/>
    <cellStyle name="40 % - zvýraznenie1" xfId="93" xr:uid="{00000000-0005-0000-0000-00006C000000}"/>
    <cellStyle name="40 % - zvýraznenie2" xfId="94" xr:uid="{00000000-0005-0000-0000-00006D000000}"/>
    <cellStyle name="40 % - zvýraznenie3" xfId="95" xr:uid="{00000000-0005-0000-0000-00006E000000}"/>
    <cellStyle name="40 % - zvýraznenie4" xfId="96" xr:uid="{00000000-0005-0000-0000-00006F000000}"/>
    <cellStyle name="40 % - zvýraznenie5" xfId="97" xr:uid="{00000000-0005-0000-0000-000070000000}"/>
    <cellStyle name="40 % - zvýraznenie6" xfId="98" xr:uid="{00000000-0005-0000-0000-000071000000}"/>
    <cellStyle name="40% - Accent1" xfId="99" xr:uid="{00000000-0005-0000-0000-000072000000}"/>
    <cellStyle name="40% - Accent2" xfId="100" xr:uid="{00000000-0005-0000-0000-000073000000}"/>
    <cellStyle name="40% - Accent3" xfId="101" xr:uid="{00000000-0005-0000-0000-000074000000}"/>
    <cellStyle name="40% - Accent4" xfId="102" xr:uid="{00000000-0005-0000-0000-000075000000}"/>
    <cellStyle name="40% - Accent5" xfId="103" xr:uid="{00000000-0005-0000-0000-000076000000}"/>
    <cellStyle name="40% - Accent6" xfId="104" xr:uid="{00000000-0005-0000-0000-000077000000}"/>
    <cellStyle name="60 % – Zvýraznění1 2" xfId="105" xr:uid="{00000000-0005-0000-0000-000078000000}"/>
    <cellStyle name="60 % – Zvýraznění2 2" xfId="106" xr:uid="{00000000-0005-0000-0000-000079000000}"/>
    <cellStyle name="60 % – Zvýraznění3 2" xfId="107" xr:uid="{00000000-0005-0000-0000-00007A000000}"/>
    <cellStyle name="60 % – Zvýraznění4 2" xfId="108" xr:uid="{00000000-0005-0000-0000-00007B000000}"/>
    <cellStyle name="60 % – Zvýraznění5 2" xfId="109" xr:uid="{00000000-0005-0000-0000-00007C000000}"/>
    <cellStyle name="60 % – Zvýraznění6 2" xfId="110" xr:uid="{00000000-0005-0000-0000-00007D000000}"/>
    <cellStyle name="60 % - zvýraznenie1" xfId="111" xr:uid="{00000000-0005-0000-0000-00007E000000}"/>
    <cellStyle name="60 % - zvýraznenie2" xfId="112" xr:uid="{00000000-0005-0000-0000-00007F000000}"/>
    <cellStyle name="60 % - zvýraznenie3" xfId="113" xr:uid="{00000000-0005-0000-0000-000080000000}"/>
    <cellStyle name="60 % - zvýraznenie4" xfId="114" xr:uid="{00000000-0005-0000-0000-000081000000}"/>
    <cellStyle name="60 % - zvýraznenie5" xfId="115" xr:uid="{00000000-0005-0000-0000-000082000000}"/>
    <cellStyle name="60 % - zvýraznenie6" xfId="116" xr:uid="{00000000-0005-0000-0000-000083000000}"/>
    <cellStyle name="60% - Accent1" xfId="117" xr:uid="{00000000-0005-0000-0000-000084000000}"/>
    <cellStyle name="60% - Accent2" xfId="118" xr:uid="{00000000-0005-0000-0000-000085000000}"/>
    <cellStyle name="60% - Accent3" xfId="119" xr:uid="{00000000-0005-0000-0000-000086000000}"/>
    <cellStyle name="60% - Accent4" xfId="120" xr:uid="{00000000-0005-0000-0000-000087000000}"/>
    <cellStyle name="60% - Accent5" xfId="121" xr:uid="{00000000-0005-0000-0000-000088000000}"/>
    <cellStyle name="60% - Accent6" xfId="122" xr:uid="{00000000-0005-0000-0000-000089000000}"/>
    <cellStyle name="Accent1" xfId="123" xr:uid="{00000000-0005-0000-0000-00008A000000}"/>
    <cellStyle name="Accent2" xfId="124" xr:uid="{00000000-0005-0000-0000-00008B000000}"/>
    <cellStyle name="Accent3" xfId="125" xr:uid="{00000000-0005-0000-0000-00008C000000}"/>
    <cellStyle name="Accent4" xfId="126" xr:uid="{00000000-0005-0000-0000-00008D000000}"/>
    <cellStyle name="Accent5" xfId="127" xr:uid="{00000000-0005-0000-0000-00008E000000}"/>
    <cellStyle name="Accent6" xfId="128" xr:uid="{00000000-0005-0000-0000-00008F000000}"/>
    <cellStyle name="Bad" xfId="129" xr:uid="{00000000-0005-0000-0000-000090000000}"/>
    <cellStyle name="bezčárky_" xfId="130" xr:uid="{00000000-0005-0000-0000-000091000000}"/>
    <cellStyle name="bUDGET  96" xfId="131" xr:uid="{00000000-0005-0000-0000-000092000000}"/>
    <cellStyle name="bUDGET  96 2" xfId="413" xr:uid="{00000000-0005-0000-0000-000093000000}"/>
    <cellStyle name="Calculation" xfId="132" xr:uid="{00000000-0005-0000-0000-000094000000}"/>
    <cellStyle name="cargill9" xfId="133" xr:uid="{00000000-0005-0000-0000-000095000000}"/>
    <cellStyle name="Celá čísla" xfId="134" xr:uid="{00000000-0005-0000-0000-000096000000}"/>
    <cellStyle name="Celkem 2" xfId="135" xr:uid="{00000000-0005-0000-0000-000097000000}"/>
    <cellStyle name="Comma0" xfId="136" xr:uid="{00000000-0005-0000-0000-000098000000}"/>
    <cellStyle name="Currency0" xfId="137" xr:uid="{00000000-0005-0000-0000-000099000000}"/>
    <cellStyle name="číslo.00_" xfId="138" xr:uid="{00000000-0005-0000-0000-00009A000000}"/>
    <cellStyle name="Date" xfId="139" xr:uid="{00000000-0005-0000-0000-00009B000000}"/>
    <cellStyle name="Dobrá" xfId="140" xr:uid="{00000000-0005-0000-0000-00009C000000}"/>
    <cellStyle name="Euro" xfId="141" xr:uid="{00000000-0005-0000-0000-00009D000000}"/>
    <cellStyle name="Euro 2" xfId="142" xr:uid="{00000000-0005-0000-0000-00009E000000}"/>
    <cellStyle name="Explanatory Text" xfId="143" xr:uid="{00000000-0005-0000-0000-00009F000000}"/>
    <cellStyle name="Fixed" xfId="144" xr:uid="{00000000-0005-0000-0000-0000A0000000}"/>
    <cellStyle name="fnRegressQ" xfId="145" xr:uid="{00000000-0005-0000-0000-0000A1000000}"/>
    <cellStyle name="fnRegressQ 2" xfId="146" xr:uid="{00000000-0005-0000-0000-0000A2000000}"/>
    <cellStyle name="fnRegressQ 2 2" xfId="306" xr:uid="{00000000-0005-0000-0000-0000A3000000}"/>
    <cellStyle name="fnRegressQ 3" xfId="305" xr:uid="{00000000-0005-0000-0000-0000A4000000}"/>
    <cellStyle name="fnRegressQ 3 2" xfId="416" xr:uid="{00000000-0005-0000-0000-0000A5000000}"/>
    <cellStyle name="fnRegressQ 3 3" xfId="420" xr:uid="{00000000-0005-0000-0000-0000A6000000}"/>
    <cellStyle name="Good" xfId="147" xr:uid="{00000000-0005-0000-0000-0000A7000000}"/>
    <cellStyle name="Heading 1" xfId="148" xr:uid="{00000000-0005-0000-0000-0000A8000000}"/>
    <cellStyle name="Heading 2" xfId="149" xr:uid="{00000000-0005-0000-0000-0000A9000000}"/>
    <cellStyle name="Heading 3" xfId="150" xr:uid="{00000000-0005-0000-0000-0000AA000000}"/>
    <cellStyle name="Heading 4" xfId="151" xr:uid="{00000000-0005-0000-0000-0000AB000000}"/>
    <cellStyle name="Hiperłącze_Electrical" xfId="152" xr:uid="{00000000-0005-0000-0000-0000AC000000}"/>
    <cellStyle name="Hlavička" xfId="153" xr:uid="{00000000-0005-0000-0000-0000AD000000}"/>
    <cellStyle name="Hypertextový odkaz 2" xfId="154" xr:uid="{00000000-0005-0000-0000-0000AE000000}"/>
    <cellStyle name="Hypertextový odkaz 2 2" xfId="155" xr:uid="{00000000-0005-0000-0000-0000AF000000}"/>
    <cellStyle name="Hypertextový odkaz 2 2 2" xfId="156" xr:uid="{00000000-0005-0000-0000-0000B0000000}"/>
    <cellStyle name="Hypertextový odkaz 2 2 2 2" xfId="373" xr:uid="{00000000-0005-0000-0000-0000B1000000}"/>
    <cellStyle name="Hypertextový odkaz 2 2 2 3" xfId="341" xr:uid="{00000000-0005-0000-0000-0000B2000000}"/>
    <cellStyle name="Hypertextový odkaz 2 2 3" xfId="157" xr:uid="{00000000-0005-0000-0000-0000B3000000}"/>
    <cellStyle name="Hypertextový odkaz 2 2 3 2" xfId="158" xr:uid="{00000000-0005-0000-0000-0000B4000000}"/>
    <cellStyle name="Hypertextový odkaz 2 2 3 2 2" xfId="375" xr:uid="{00000000-0005-0000-0000-0000B5000000}"/>
    <cellStyle name="Hypertextový odkaz 2 2 3 2 3" xfId="343" xr:uid="{00000000-0005-0000-0000-0000B6000000}"/>
    <cellStyle name="Hypertextový odkaz 2 2 3 3" xfId="374" xr:uid="{00000000-0005-0000-0000-0000B7000000}"/>
    <cellStyle name="Hypertextový odkaz 2 2 3 4" xfId="342" xr:uid="{00000000-0005-0000-0000-0000B8000000}"/>
    <cellStyle name="Hypertextový odkaz 2 2 4" xfId="372" xr:uid="{00000000-0005-0000-0000-0000B9000000}"/>
    <cellStyle name="Hypertextový odkaz 2 2 5" xfId="340" xr:uid="{00000000-0005-0000-0000-0000BA000000}"/>
    <cellStyle name="Hypertextový odkaz 2 3" xfId="159" xr:uid="{00000000-0005-0000-0000-0000BB000000}"/>
    <cellStyle name="Hypertextový odkaz 2 3 2" xfId="160" xr:uid="{00000000-0005-0000-0000-0000BC000000}"/>
    <cellStyle name="Hypertextový odkaz 2 3 2 2" xfId="161" xr:uid="{00000000-0005-0000-0000-0000BD000000}"/>
    <cellStyle name="Hypertextový odkaz 2 3 2 3" xfId="376" xr:uid="{00000000-0005-0000-0000-0000BE000000}"/>
    <cellStyle name="Hypertextový odkaz 2 3 2 4" xfId="344" xr:uid="{00000000-0005-0000-0000-0000BF000000}"/>
    <cellStyle name="Hypertextový odkaz 2 3 3" xfId="162" xr:uid="{00000000-0005-0000-0000-0000C0000000}"/>
    <cellStyle name="Hypertextový odkaz 2 3 3 2" xfId="377" xr:uid="{00000000-0005-0000-0000-0000C1000000}"/>
    <cellStyle name="Hypertextový odkaz 2 3 3 3" xfId="345" xr:uid="{00000000-0005-0000-0000-0000C2000000}"/>
    <cellStyle name="Hypertextový odkaz 2 4" xfId="163" xr:uid="{00000000-0005-0000-0000-0000C3000000}"/>
    <cellStyle name="Hypertextový odkaz 2 4 2" xfId="378" xr:uid="{00000000-0005-0000-0000-0000C4000000}"/>
    <cellStyle name="Hypertextový odkaz 2 4 3" xfId="346" xr:uid="{00000000-0005-0000-0000-0000C5000000}"/>
    <cellStyle name="Hypertextový odkaz 2 5" xfId="164" xr:uid="{00000000-0005-0000-0000-0000C6000000}"/>
    <cellStyle name="Hypertextový odkaz 2 5 2" xfId="379" xr:uid="{00000000-0005-0000-0000-0000C7000000}"/>
    <cellStyle name="Hypertextový odkaz 2 5 3" xfId="347" xr:uid="{00000000-0005-0000-0000-0000C8000000}"/>
    <cellStyle name="Hypertextový odkaz 2 6" xfId="165" xr:uid="{00000000-0005-0000-0000-0000C9000000}"/>
    <cellStyle name="Hypertextový odkaz 2 7" xfId="371" xr:uid="{00000000-0005-0000-0000-0000CA000000}"/>
    <cellStyle name="Hypertextový odkaz 2 8" xfId="339" xr:uid="{00000000-0005-0000-0000-0000CB000000}"/>
    <cellStyle name="Hypertextový odkaz 3" xfId="166" xr:uid="{00000000-0005-0000-0000-0000CC000000}"/>
    <cellStyle name="Hypertextový odkaz 3 2" xfId="167" xr:uid="{00000000-0005-0000-0000-0000CD000000}"/>
    <cellStyle name="Hypertextový odkaz 3 2 2" xfId="168" xr:uid="{00000000-0005-0000-0000-0000CE000000}"/>
    <cellStyle name="Hypertextový odkaz 3 2 2 2" xfId="169" xr:uid="{00000000-0005-0000-0000-0000CF000000}"/>
    <cellStyle name="Hypertextový odkaz 3 2 2 2 2" xfId="383" xr:uid="{00000000-0005-0000-0000-0000D0000000}"/>
    <cellStyle name="Hypertextový odkaz 3 2 2 2 3" xfId="351" xr:uid="{00000000-0005-0000-0000-0000D1000000}"/>
    <cellStyle name="Hypertextový odkaz 3 2 2 3" xfId="170" xr:uid="{00000000-0005-0000-0000-0000D2000000}"/>
    <cellStyle name="Hypertextový odkaz 3 2 2 3 2" xfId="384" xr:uid="{00000000-0005-0000-0000-0000D3000000}"/>
    <cellStyle name="Hypertextový odkaz 3 2 2 3 3" xfId="352" xr:uid="{00000000-0005-0000-0000-0000D4000000}"/>
    <cellStyle name="Hypertextový odkaz 3 2 2 4" xfId="382" xr:uid="{00000000-0005-0000-0000-0000D5000000}"/>
    <cellStyle name="Hypertextový odkaz 3 2 2 5" xfId="350" xr:uid="{00000000-0005-0000-0000-0000D6000000}"/>
    <cellStyle name="Hypertextový odkaz 3 2 3" xfId="171" xr:uid="{00000000-0005-0000-0000-0000D7000000}"/>
    <cellStyle name="Hypertextový odkaz 3 2 3 2" xfId="172" xr:uid="{00000000-0005-0000-0000-0000D8000000}"/>
    <cellStyle name="Hypertextový odkaz 3 2 3 2 2" xfId="173" xr:uid="{00000000-0005-0000-0000-0000D9000000}"/>
    <cellStyle name="Hypertextový odkaz 3 2 3 2 2 2" xfId="387" xr:uid="{00000000-0005-0000-0000-0000DA000000}"/>
    <cellStyle name="Hypertextový odkaz 3 2 3 2 2 3" xfId="355" xr:uid="{00000000-0005-0000-0000-0000DB000000}"/>
    <cellStyle name="Hypertextový odkaz 3 2 3 2 3" xfId="386" xr:uid="{00000000-0005-0000-0000-0000DC000000}"/>
    <cellStyle name="Hypertextový odkaz 3 2 3 2 4" xfId="354" xr:uid="{00000000-0005-0000-0000-0000DD000000}"/>
    <cellStyle name="Hypertextový odkaz 3 2 3 3" xfId="385" xr:uid="{00000000-0005-0000-0000-0000DE000000}"/>
    <cellStyle name="Hypertextový odkaz 3 2 3 4" xfId="353" xr:uid="{00000000-0005-0000-0000-0000DF000000}"/>
    <cellStyle name="Hypertextový odkaz 3 2 4" xfId="174" xr:uid="{00000000-0005-0000-0000-0000E0000000}"/>
    <cellStyle name="Hypertextový odkaz 3 2 4 2" xfId="175" xr:uid="{00000000-0005-0000-0000-0000E1000000}"/>
    <cellStyle name="Hypertextový odkaz 3 2 4 2 2" xfId="389" xr:uid="{00000000-0005-0000-0000-0000E2000000}"/>
    <cellStyle name="Hypertextový odkaz 3 2 4 2 3" xfId="357" xr:uid="{00000000-0005-0000-0000-0000E3000000}"/>
    <cellStyle name="Hypertextový odkaz 3 2 4 3" xfId="388" xr:uid="{00000000-0005-0000-0000-0000E4000000}"/>
    <cellStyle name="Hypertextový odkaz 3 2 4 4" xfId="356" xr:uid="{00000000-0005-0000-0000-0000E5000000}"/>
    <cellStyle name="Hypertextový odkaz 3 2 5" xfId="381" xr:uid="{00000000-0005-0000-0000-0000E6000000}"/>
    <cellStyle name="Hypertextový odkaz 3 2 6" xfId="349" xr:uid="{00000000-0005-0000-0000-0000E7000000}"/>
    <cellStyle name="Hypertextový odkaz 3 3" xfId="176" xr:uid="{00000000-0005-0000-0000-0000E8000000}"/>
    <cellStyle name="Hypertextový odkaz 3 3 2" xfId="177" xr:uid="{00000000-0005-0000-0000-0000E9000000}"/>
    <cellStyle name="Hypertextový odkaz 3 3 2 2" xfId="391" xr:uid="{00000000-0005-0000-0000-0000EA000000}"/>
    <cellStyle name="Hypertextový odkaz 3 3 2 3" xfId="359" xr:uid="{00000000-0005-0000-0000-0000EB000000}"/>
    <cellStyle name="Hypertextový odkaz 3 3 3" xfId="178" xr:uid="{00000000-0005-0000-0000-0000EC000000}"/>
    <cellStyle name="Hypertextový odkaz 3 3 3 2" xfId="392" xr:uid="{00000000-0005-0000-0000-0000ED000000}"/>
    <cellStyle name="Hypertextový odkaz 3 3 3 3" xfId="360" xr:uid="{00000000-0005-0000-0000-0000EE000000}"/>
    <cellStyle name="Hypertextový odkaz 3 3 4" xfId="390" xr:uid="{00000000-0005-0000-0000-0000EF000000}"/>
    <cellStyle name="Hypertextový odkaz 3 3 5" xfId="358" xr:uid="{00000000-0005-0000-0000-0000F0000000}"/>
    <cellStyle name="Hypertextový odkaz 3 4" xfId="179" xr:uid="{00000000-0005-0000-0000-0000F1000000}"/>
    <cellStyle name="Hypertextový odkaz 3 4 2" xfId="393" xr:uid="{00000000-0005-0000-0000-0000F2000000}"/>
    <cellStyle name="Hypertextový odkaz 3 4 3" xfId="361" xr:uid="{00000000-0005-0000-0000-0000F3000000}"/>
    <cellStyle name="Hypertextový odkaz 3 5" xfId="180" xr:uid="{00000000-0005-0000-0000-0000F4000000}"/>
    <cellStyle name="Hypertextový odkaz 3 5 2" xfId="394" xr:uid="{00000000-0005-0000-0000-0000F5000000}"/>
    <cellStyle name="Hypertextový odkaz 3 5 3" xfId="362" xr:uid="{00000000-0005-0000-0000-0000F6000000}"/>
    <cellStyle name="Hypertextový odkaz 3 6" xfId="380" xr:uid="{00000000-0005-0000-0000-0000F7000000}"/>
    <cellStyle name="Hypertextový odkaz 3 7" xfId="348" xr:uid="{00000000-0005-0000-0000-0000F8000000}"/>
    <cellStyle name="Hypertextový odkaz 4" xfId="181" xr:uid="{00000000-0005-0000-0000-0000F9000000}"/>
    <cellStyle name="Hypertextový odkaz 4 2" xfId="395" xr:uid="{00000000-0005-0000-0000-0000FA000000}"/>
    <cellStyle name="Hypertextový odkaz 4 3" xfId="363" xr:uid="{00000000-0005-0000-0000-0000FB000000}"/>
    <cellStyle name="Hypertextový odkaz 5" xfId="182" xr:uid="{00000000-0005-0000-0000-0000FC000000}"/>
    <cellStyle name="Check Cell" xfId="183" xr:uid="{00000000-0005-0000-0000-0000FD000000}"/>
    <cellStyle name="Chybně 2" xfId="184" xr:uid="{00000000-0005-0000-0000-0000FE000000}"/>
    <cellStyle name="Input" xfId="185" xr:uid="{00000000-0005-0000-0000-0000FF000000}"/>
    <cellStyle name="Kontrolná bunka" xfId="186" xr:uid="{00000000-0005-0000-0000-000000010000}"/>
    <cellStyle name="Kontrolní buňka 2" xfId="187" xr:uid="{00000000-0005-0000-0000-000001010000}"/>
    <cellStyle name="Linked Cell" xfId="188" xr:uid="{00000000-0005-0000-0000-000002010000}"/>
    <cellStyle name="Nadpis 1 2" xfId="189" xr:uid="{00000000-0005-0000-0000-000003010000}"/>
    <cellStyle name="Nadpis 2 2" xfId="190" xr:uid="{00000000-0005-0000-0000-000004010000}"/>
    <cellStyle name="Nadpis 3 2" xfId="191" xr:uid="{00000000-0005-0000-0000-000005010000}"/>
    <cellStyle name="Nadpis 4 2" xfId="192" xr:uid="{00000000-0005-0000-0000-000006010000}"/>
    <cellStyle name="Nadpis listu" xfId="193" xr:uid="{00000000-0005-0000-0000-000007010000}"/>
    <cellStyle name="Název 2" xfId="194" xr:uid="{00000000-0005-0000-0000-000008010000}"/>
    <cellStyle name="Neutral" xfId="195" xr:uid="{00000000-0005-0000-0000-000009010000}"/>
    <cellStyle name="Neutrálna" xfId="196" xr:uid="{00000000-0005-0000-0000-00000A010000}"/>
    <cellStyle name="Neutrální 2" xfId="197" xr:uid="{00000000-0005-0000-0000-00000B010000}"/>
    <cellStyle name="Normal 2" xfId="198" xr:uid="{00000000-0005-0000-0000-00000C010000}"/>
    <cellStyle name="Normal 2 2" xfId="307" xr:uid="{00000000-0005-0000-0000-00000D010000}"/>
    <cellStyle name="Normal 4" xfId="199" xr:uid="{00000000-0005-0000-0000-00000E010000}"/>
    <cellStyle name="Normal 4 2" xfId="308" xr:uid="{00000000-0005-0000-0000-00000F010000}"/>
    <cellStyle name="Normal_Power Voltage Bill 08.06" xfId="200" xr:uid="{00000000-0005-0000-0000-000010010000}"/>
    <cellStyle name="Normale_Complete_official_price_list_2007CZ" xfId="201" xr:uid="{00000000-0005-0000-0000-000011010000}"/>
    <cellStyle name="Normálna 2" xfId="202" xr:uid="{00000000-0005-0000-0000-000012010000}"/>
    <cellStyle name="Normálna 2 2" xfId="309" xr:uid="{00000000-0005-0000-0000-000013010000}"/>
    <cellStyle name="normálne 2" xfId="203" xr:uid="{00000000-0005-0000-0000-000014010000}"/>
    <cellStyle name="normálne 2 2" xfId="310" xr:uid="{00000000-0005-0000-0000-000015010000}"/>
    <cellStyle name="normálne 3" xfId="204" xr:uid="{00000000-0005-0000-0000-000016010000}"/>
    <cellStyle name="normálne 3 2" xfId="311" xr:uid="{00000000-0005-0000-0000-000017010000}"/>
    <cellStyle name="normálne 4" xfId="205" xr:uid="{00000000-0005-0000-0000-000018010000}"/>
    <cellStyle name="normálne 4 2" xfId="312" xr:uid="{00000000-0005-0000-0000-000019010000}"/>
    <cellStyle name="normálne 5" xfId="206" xr:uid="{00000000-0005-0000-0000-00001A010000}"/>
    <cellStyle name="normálne 5 2" xfId="313" xr:uid="{00000000-0005-0000-0000-00001B010000}"/>
    <cellStyle name="normálne 6" xfId="207" xr:uid="{00000000-0005-0000-0000-00001C010000}"/>
    <cellStyle name="normálne 6 2" xfId="314" xr:uid="{00000000-0005-0000-0000-00001D010000}"/>
    <cellStyle name="Normální" xfId="0" builtinId="0"/>
    <cellStyle name="Normální 10" xfId="208" xr:uid="{00000000-0005-0000-0000-00001F010000}"/>
    <cellStyle name="Normální 10 2" xfId="315" xr:uid="{00000000-0005-0000-0000-000020010000}"/>
    <cellStyle name="Normální 11" xfId="209" xr:uid="{00000000-0005-0000-0000-000021010000}"/>
    <cellStyle name="Normální 11 2 2" xfId="415" xr:uid="{00000000-0005-0000-0000-000022010000}"/>
    <cellStyle name="Normální 12" xfId="424" xr:uid="{00000000-0005-0000-0000-000023010000}"/>
    <cellStyle name="Normální 184" xfId="414" xr:uid="{00000000-0005-0000-0000-000024010000}"/>
    <cellStyle name="Normální 2" xfId="210" xr:uid="{00000000-0005-0000-0000-000025010000}"/>
    <cellStyle name="Normální 2 10" xfId="211" xr:uid="{00000000-0005-0000-0000-000026010000}"/>
    <cellStyle name="Normální 2 10 2" xfId="317" xr:uid="{00000000-0005-0000-0000-000027010000}"/>
    <cellStyle name="Normální 2 11" xfId="316" xr:uid="{00000000-0005-0000-0000-000028010000}"/>
    <cellStyle name="Normální 2 11 2" xfId="417" xr:uid="{00000000-0005-0000-0000-000029010000}"/>
    <cellStyle name="Normální 2 11 3" xfId="421" xr:uid="{00000000-0005-0000-0000-00002A010000}"/>
    <cellStyle name="normální 2 2" xfId="212" xr:uid="{00000000-0005-0000-0000-00002B010000}"/>
    <cellStyle name="normální 2 3" xfId="213" xr:uid="{00000000-0005-0000-0000-00002C010000}"/>
    <cellStyle name="Normální 2 4" xfId="214" xr:uid="{00000000-0005-0000-0000-00002D010000}"/>
    <cellStyle name="Normální 2 4 2" xfId="318" xr:uid="{00000000-0005-0000-0000-00002E010000}"/>
    <cellStyle name="Normální 2 5" xfId="215" xr:uid="{00000000-0005-0000-0000-00002F010000}"/>
    <cellStyle name="Normální 2 5 2" xfId="319" xr:uid="{00000000-0005-0000-0000-000030010000}"/>
    <cellStyle name="Normální 2 6" xfId="216" xr:uid="{00000000-0005-0000-0000-000031010000}"/>
    <cellStyle name="Normální 2 6 2" xfId="320" xr:uid="{00000000-0005-0000-0000-000032010000}"/>
    <cellStyle name="Normální 2 7" xfId="217" xr:uid="{00000000-0005-0000-0000-000033010000}"/>
    <cellStyle name="Normální 2 7 2" xfId="321" xr:uid="{00000000-0005-0000-0000-000034010000}"/>
    <cellStyle name="normální 2 8" xfId="218" xr:uid="{00000000-0005-0000-0000-000035010000}"/>
    <cellStyle name="normální 2 8 2" xfId="396" xr:uid="{00000000-0005-0000-0000-000036010000}"/>
    <cellStyle name="normální 2 8 3" xfId="364" xr:uid="{00000000-0005-0000-0000-000037010000}"/>
    <cellStyle name="normální 2 9" xfId="219" xr:uid="{00000000-0005-0000-0000-000038010000}"/>
    <cellStyle name="normální 2 9 2" xfId="397" xr:uid="{00000000-0005-0000-0000-000039010000}"/>
    <cellStyle name="normální 2 9 3" xfId="365" xr:uid="{00000000-0005-0000-0000-00003A010000}"/>
    <cellStyle name="Normální 2_SSZ" xfId="220" xr:uid="{00000000-0005-0000-0000-00003B010000}"/>
    <cellStyle name="normální 3" xfId="221" xr:uid="{00000000-0005-0000-0000-00003C010000}"/>
    <cellStyle name="normální 3 2" xfId="222" xr:uid="{00000000-0005-0000-0000-00003D010000}"/>
    <cellStyle name="Normální 3_F1.1.4.2.0974_04_04_003_00_Rozpočet" xfId="223" xr:uid="{00000000-0005-0000-0000-00003E010000}"/>
    <cellStyle name="normální 4" xfId="224" xr:uid="{00000000-0005-0000-0000-00003F010000}"/>
    <cellStyle name="normální 4 2" xfId="398" xr:uid="{00000000-0005-0000-0000-000040010000}"/>
    <cellStyle name="normální 4 3" xfId="366" xr:uid="{00000000-0005-0000-0000-000041010000}"/>
    <cellStyle name="normální 5" xfId="225" xr:uid="{00000000-0005-0000-0000-000042010000}"/>
    <cellStyle name="normální 5 2" xfId="322" xr:uid="{00000000-0005-0000-0000-000043010000}"/>
    <cellStyle name="Normální 6" xfId="226" xr:uid="{00000000-0005-0000-0000-000044010000}"/>
    <cellStyle name="Normální 6 2" xfId="399" xr:uid="{00000000-0005-0000-0000-000045010000}"/>
    <cellStyle name="Normální 6 3" xfId="367" xr:uid="{00000000-0005-0000-0000-000046010000}"/>
    <cellStyle name="Normální 7" xfId="227" xr:uid="{00000000-0005-0000-0000-000047010000}"/>
    <cellStyle name="Normální 7 2" xfId="323" xr:uid="{00000000-0005-0000-0000-000048010000}"/>
    <cellStyle name="Normální 8" xfId="228" xr:uid="{00000000-0005-0000-0000-000049010000}"/>
    <cellStyle name="Normální 8 2" xfId="324" xr:uid="{00000000-0005-0000-0000-00004A010000}"/>
    <cellStyle name="Normální 9" xfId="229" xr:uid="{00000000-0005-0000-0000-00004B010000}"/>
    <cellStyle name="Normální 9 2" xfId="325" xr:uid="{00000000-0005-0000-0000-00004C010000}"/>
    <cellStyle name="normální_GB_TB6A_SANITARY_BQ_071601_Vorac" xfId="230" xr:uid="{00000000-0005-0000-0000-00004D010000}"/>
    <cellStyle name="Normalny_Arkusz1" xfId="231" xr:uid="{00000000-0005-0000-0000-00004F010000}"/>
    <cellStyle name="Note" xfId="232" xr:uid="{00000000-0005-0000-0000-000050010000}"/>
    <cellStyle name="Note 2" xfId="233" xr:uid="{00000000-0005-0000-0000-000051010000}"/>
    <cellStyle name="Note 2 2" xfId="327" xr:uid="{00000000-0005-0000-0000-000052010000}"/>
    <cellStyle name="Note 3" xfId="326" xr:uid="{00000000-0005-0000-0000-000053010000}"/>
    <cellStyle name="Note 3 2" xfId="418" xr:uid="{00000000-0005-0000-0000-000054010000}"/>
    <cellStyle name="Note 3 3" xfId="422" xr:uid="{00000000-0005-0000-0000-000055010000}"/>
    <cellStyle name="Œ…‹æØ‚è [0.00]_cost" xfId="234" xr:uid="{00000000-0005-0000-0000-000056010000}"/>
    <cellStyle name="Œ…‹æØ‚è_cost" xfId="235" xr:uid="{00000000-0005-0000-0000-000057010000}"/>
    <cellStyle name="ord12" xfId="236" xr:uid="{00000000-0005-0000-0000-000058010000}"/>
    <cellStyle name="ord6962" xfId="237" xr:uid="{00000000-0005-0000-0000-000059010000}"/>
    <cellStyle name="orders" xfId="238" xr:uid="{00000000-0005-0000-0000-00005A010000}"/>
    <cellStyle name="Output" xfId="239" xr:uid="{00000000-0005-0000-0000-00005B010000}"/>
    <cellStyle name="Podhlavička" xfId="240" xr:uid="{00000000-0005-0000-0000-00005C010000}"/>
    <cellStyle name="pozice" xfId="241" xr:uid="{00000000-0005-0000-0000-00005D010000}"/>
    <cellStyle name="pozice 2" xfId="400" xr:uid="{00000000-0005-0000-0000-00005E010000}"/>
    <cellStyle name="pozice 3" xfId="368" xr:uid="{00000000-0005-0000-0000-00005F010000}"/>
    <cellStyle name="Poznámka 2" xfId="242" xr:uid="{00000000-0005-0000-0000-000060010000}"/>
    <cellStyle name="Poznámka 2 2" xfId="328" xr:uid="{00000000-0005-0000-0000-000061010000}"/>
    <cellStyle name="Prepojená bunka" xfId="243" xr:uid="{00000000-0005-0000-0000-000062010000}"/>
    <cellStyle name="procent 2" xfId="244" xr:uid="{00000000-0005-0000-0000-000063010000}"/>
    <cellStyle name="procent 2 2" xfId="245" xr:uid="{00000000-0005-0000-0000-000064010000}"/>
    <cellStyle name="procent 2 2 2" xfId="402" xr:uid="{00000000-0005-0000-0000-000065010000}"/>
    <cellStyle name="procent 2 2 3" xfId="370" xr:uid="{00000000-0005-0000-0000-000066010000}"/>
    <cellStyle name="procent 2 3" xfId="401" xr:uid="{00000000-0005-0000-0000-000067010000}"/>
    <cellStyle name="procent 2 4" xfId="369" xr:uid="{00000000-0005-0000-0000-000068010000}"/>
    <cellStyle name="Procenta 2" xfId="246" xr:uid="{00000000-0005-0000-0000-000069010000}"/>
    <cellStyle name="Procenta 2 2" xfId="330" xr:uid="{00000000-0005-0000-0000-00006A010000}"/>
    <cellStyle name="Procenta 3" xfId="247" xr:uid="{00000000-0005-0000-0000-00006B010000}"/>
    <cellStyle name="Procenta 4" xfId="329" xr:uid="{00000000-0005-0000-0000-00006C010000}"/>
    <cellStyle name="Procenta 4 2" xfId="419" xr:uid="{00000000-0005-0000-0000-00006D010000}"/>
    <cellStyle name="Procenta 4 3" xfId="423" xr:uid="{00000000-0005-0000-0000-00006E010000}"/>
    <cellStyle name="Propojená buňka 2" xfId="248" xr:uid="{00000000-0005-0000-0000-00006F010000}"/>
    <cellStyle name="rozpočet" xfId="249" xr:uid="{00000000-0005-0000-0000-000070010000}"/>
    <cellStyle name="Spolu" xfId="250" xr:uid="{00000000-0005-0000-0000-000071010000}"/>
    <cellStyle name="Správně 2" xfId="251" xr:uid="{00000000-0005-0000-0000-000072010000}"/>
    <cellStyle name="Standaard_005-A3-200 (5.3) - lars" xfId="252" xr:uid="{00000000-0005-0000-0000-000073010000}"/>
    <cellStyle name="Styl 1" xfId="253" xr:uid="{00000000-0005-0000-0000-000074010000}"/>
    <cellStyle name="Styl 1 2" xfId="254" xr:uid="{00000000-0005-0000-0000-000075010000}"/>
    <cellStyle name="Styl 1 2 2" xfId="255" xr:uid="{00000000-0005-0000-0000-000076010000}"/>
    <cellStyle name="Styl 1 2 2 2" xfId="332" xr:uid="{00000000-0005-0000-0000-000077010000}"/>
    <cellStyle name="Styl 1 2 3" xfId="256" xr:uid="{00000000-0005-0000-0000-000078010000}"/>
    <cellStyle name="Styl 1 2 3 2" xfId="333" xr:uid="{00000000-0005-0000-0000-000079010000}"/>
    <cellStyle name="Styl 1 2 4" xfId="257" xr:uid="{00000000-0005-0000-0000-00007A010000}"/>
    <cellStyle name="Styl 1 2 4 2" xfId="334" xr:uid="{00000000-0005-0000-0000-00007B010000}"/>
    <cellStyle name="Styl 1 2 5" xfId="331" xr:uid="{00000000-0005-0000-0000-00007C010000}"/>
    <cellStyle name="Styl 1 3" xfId="258" xr:uid="{00000000-0005-0000-0000-00007D010000}"/>
    <cellStyle name="Styl 1 3 2" xfId="335" xr:uid="{00000000-0005-0000-0000-00007E010000}"/>
    <cellStyle name="Styl 1 4" xfId="259" xr:uid="{00000000-0005-0000-0000-00007F010000}"/>
    <cellStyle name="Styl 1 4 2" xfId="336" xr:uid="{00000000-0005-0000-0000-000080010000}"/>
    <cellStyle name="Styl 1 5" xfId="260" xr:uid="{00000000-0005-0000-0000-000081010000}"/>
    <cellStyle name="Styl 1_SO 001-70  VZT-POL" xfId="261" xr:uid="{00000000-0005-0000-0000-000082010000}"/>
    <cellStyle name="Style 1" xfId="262" xr:uid="{00000000-0005-0000-0000-000083010000}"/>
    <cellStyle name="Style 1 2" xfId="263" xr:uid="{00000000-0005-0000-0000-000084010000}"/>
    <cellStyle name="Style 1 2 2" xfId="338" xr:uid="{00000000-0005-0000-0000-000085010000}"/>
    <cellStyle name="Style 1 3" xfId="337" xr:uid="{00000000-0005-0000-0000-000086010000}"/>
    <cellStyle name="Štýl 1" xfId="264" xr:uid="{00000000-0005-0000-0000-000087010000}"/>
    <cellStyle name="text" xfId="265" xr:uid="{00000000-0005-0000-0000-000088010000}"/>
    <cellStyle name="Text upozornění 2" xfId="266" xr:uid="{00000000-0005-0000-0000-000089010000}"/>
    <cellStyle name="Text upozornenia" xfId="267" xr:uid="{00000000-0005-0000-0000-00008A010000}"/>
    <cellStyle name="Title" xfId="268" xr:uid="{00000000-0005-0000-0000-00008B010000}"/>
    <cellStyle name="titre1" xfId="269" xr:uid="{00000000-0005-0000-0000-00008C010000}"/>
    <cellStyle name="titre2" xfId="270" xr:uid="{00000000-0005-0000-0000-00008D010000}"/>
    <cellStyle name="Titul" xfId="271" xr:uid="{00000000-0005-0000-0000-00008E010000}"/>
    <cellStyle name="Total" xfId="272" xr:uid="{00000000-0005-0000-0000-00008F010000}"/>
    <cellStyle name="Vstup 2" xfId="273" xr:uid="{00000000-0005-0000-0000-000090010000}"/>
    <cellStyle name="Výpočet 2" xfId="274" xr:uid="{00000000-0005-0000-0000-000091010000}"/>
    <cellStyle name="Výstup 2" xfId="275" xr:uid="{00000000-0005-0000-0000-000092010000}"/>
    <cellStyle name="Vysvětlující text 2" xfId="276" xr:uid="{00000000-0005-0000-0000-000093010000}"/>
    <cellStyle name="Vysvetľujúci text" xfId="277" xr:uid="{00000000-0005-0000-0000-000094010000}"/>
    <cellStyle name="Währung" xfId="278" xr:uid="{00000000-0005-0000-0000-000095010000}"/>
    <cellStyle name="Warning Text" xfId="279" xr:uid="{00000000-0005-0000-0000-000096010000}"/>
    <cellStyle name="zamówienia" xfId="280" xr:uid="{00000000-0005-0000-0000-000097010000}"/>
    <cellStyle name="Zlá" xfId="281" xr:uid="{00000000-0005-0000-0000-000098010000}"/>
    <cellStyle name="Zvýraznění 1 2" xfId="282" xr:uid="{00000000-0005-0000-0000-000099010000}"/>
    <cellStyle name="Zvýraznění 2 2" xfId="283" xr:uid="{00000000-0005-0000-0000-00009A010000}"/>
    <cellStyle name="Zvýraznění 3 2" xfId="284" xr:uid="{00000000-0005-0000-0000-00009B010000}"/>
    <cellStyle name="Zvýraznění 4 2" xfId="285" xr:uid="{00000000-0005-0000-0000-00009C010000}"/>
    <cellStyle name="Zvýraznění 5 2" xfId="286" xr:uid="{00000000-0005-0000-0000-00009D010000}"/>
    <cellStyle name="Zvýraznění 6 2" xfId="287" xr:uid="{00000000-0005-0000-0000-00009E010000}"/>
    <cellStyle name="Zvýraznenie1" xfId="288" xr:uid="{00000000-0005-0000-0000-00009F010000}"/>
    <cellStyle name="Zvýraznenie2" xfId="289" xr:uid="{00000000-0005-0000-0000-0000A0010000}"/>
    <cellStyle name="Zvýraznenie3" xfId="290" xr:uid="{00000000-0005-0000-0000-0000A1010000}"/>
    <cellStyle name="Zvýraznenie4" xfId="291" xr:uid="{00000000-0005-0000-0000-0000A2010000}"/>
    <cellStyle name="Zvýraznenie5" xfId="292" xr:uid="{00000000-0005-0000-0000-0000A3010000}"/>
    <cellStyle name="Zvýraznenie6" xfId="293" xr:uid="{00000000-0005-0000-0000-0000A4010000}"/>
    <cellStyle name="쉼표 [0]_PAC1_Extra Works" xfId="294" xr:uid="{00000000-0005-0000-0000-0000A5010000}"/>
    <cellStyle name="표준_PAC1_Extra Works" xfId="295" xr:uid="{00000000-0005-0000-0000-0000A6010000}"/>
    <cellStyle name="桁区切り [0.00]_22Oct01Toyota Indirect Cost Summary Package-F(P&amp;W shop)" xfId="296" xr:uid="{00000000-0005-0000-0000-0000A7010000}"/>
    <cellStyle name="桁区切り_Package -F PROPOSED STAFF SCHEDULE 27,July,01" xfId="297" xr:uid="{00000000-0005-0000-0000-0000A8010000}"/>
    <cellStyle name="標準_031007Drawing schedule" xfId="298" xr:uid="{00000000-0005-0000-0000-0000A901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115749</xdr:colOff>
      <xdr:row>267</xdr:row>
      <xdr:rowOff>3332714</xdr:rowOff>
    </xdr:from>
    <xdr:to>
      <xdr:col>6</xdr:col>
      <xdr:colOff>5559795</xdr:colOff>
      <xdr:row>267</xdr:row>
      <xdr:rowOff>3902130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2F0B72D-D7A0-A7CD-5F88-C1396CEBC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8271" y="113325757"/>
          <a:ext cx="5438774" cy="5477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86212</xdr:colOff>
      <xdr:row>2</xdr:row>
      <xdr:rowOff>2655794</xdr:rowOff>
    </xdr:from>
    <xdr:ext cx="5581649" cy="554360"/>
    <xdr:pic>
      <xdr:nvPicPr>
        <xdr:cNvPr id="3" name="Obrázek 2">
          <a:extLst>
            <a:ext uri="{FF2B5EF4-FFF2-40B4-BE49-F238E27FC236}">
              <a16:creationId xmlns:a16="http://schemas.microsoft.com/office/drawing/2014/main" id="{B5FC2262-7733-49E6-8638-626613C04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65183" y="3193676"/>
          <a:ext cx="5581649" cy="55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5</xdr:col>
      <xdr:colOff>40977</xdr:colOff>
      <xdr:row>184</xdr:row>
      <xdr:rowOff>3710931</xdr:rowOff>
    </xdr:from>
    <xdr:to>
      <xdr:col>5</xdr:col>
      <xdr:colOff>4289148</xdr:colOff>
      <xdr:row>184</xdr:row>
      <xdr:rowOff>4173888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AD2E1E1-4692-2FAE-1FE5-D4A572D42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064" y="85866127"/>
          <a:ext cx="4257696" cy="4599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45496</xdr:colOff>
      <xdr:row>184</xdr:row>
      <xdr:rowOff>4274539</xdr:rowOff>
    </xdr:from>
    <xdr:to>
      <xdr:col>5</xdr:col>
      <xdr:colOff>4325210</xdr:colOff>
      <xdr:row>184</xdr:row>
      <xdr:rowOff>4702229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DB47AA9-E70E-4B0C-8D7A-ABD9C6BFF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1583" y="86429735"/>
          <a:ext cx="4272094" cy="434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74155</xdr:colOff>
      <xdr:row>82</xdr:row>
      <xdr:rowOff>2799523</xdr:rowOff>
    </xdr:from>
    <xdr:to>
      <xdr:col>6</xdr:col>
      <xdr:colOff>5546911</xdr:colOff>
      <xdr:row>82</xdr:row>
      <xdr:rowOff>3447559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8FA0E18-64DC-D967-74DC-ACC215BD8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3126" y="41560670"/>
          <a:ext cx="5472756" cy="649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66261</xdr:colOff>
      <xdr:row>82</xdr:row>
      <xdr:rowOff>3623637</xdr:rowOff>
    </xdr:from>
    <xdr:to>
      <xdr:col>6</xdr:col>
      <xdr:colOff>5545012</xdr:colOff>
      <xdr:row>82</xdr:row>
      <xdr:rowOff>4326022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5D15F859-7219-97B8-587F-3DCE82D83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065" y="41640811"/>
          <a:ext cx="5458239" cy="6841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127723</xdr:colOff>
      <xdr:row>267</xdr:row>
      <xdr:rowOff>3910880</xdr:rowOff>
    </xdr:from>
    <xdr:to>
      <xdr:col>6</xdr:col>
      <xdr:colOff>5541819</xdr:colOff>
      <xdr:row>267</xdr:row>
      <xdr:rowOff>4686041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127E5B79-6ED7-4D55-3EB1-BC5955351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268" y="113084698"/>
          <a:ext cx="5414096" cy="753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35"/>
  <sheetViews>
    <sheetView tabSelected="1" topLeftCell="G470" zoomScaleNormal="100" workbookViewId="0">
      <selection activeCell="N498" sqref="N498"/>
    </sheetView>
  </sheetViews>
  <sheetFormatPr defaultColWidth="9.109375" defaultRowHeight="12" outlineLevelCol="1"/>
  <cols>
    <col min="1" max="1" width="10.5546875" style="7" customWidth="1"/>
    <col min="2" max="2" width="11.33203125" style="7" customWidth="1" outlineLevel="1"/>
    <col min="3" max="3" width="17.109375" style="7" customWidth="1" outlineLevel="1"/>
    <col min="4" max="4" width="13.88671875" style="7" customWidth="1" outlineLevel="1"/>
    <col min="5" max="5" width="74.44140625" style="8" customWidth="1"/>
    <col min="6" max="6" width="72" style="9" customWidth="1" outlineLevel="1"/>
    <col min="7" max="7" width="87.109375" style="8" customWidth="1" outlineLevel="1"/>
    <col min="8" max="8" width="7.6640625" style="9" customWidth="1"/>
    <col min="9" max="9" width="6.6640625" style="10" customWidth="1"/>
    <col min="10" max="10" width="19.33203125" style="9" customWidth="1"/>
    <col min="11" max="11" width="12.88671875" style="9" customWidth="1"/>
    <col min="12" max="12" width="12.6640625" style="9" customWidth="1" outlineLevel="1"/>
    <col min="13" max="13" width="11.44140625" style="17" customWidth="1" outlineLevel="1"/>
    <col min="14" max="14" width="18.33203125" style="18" customWidth="1" outlineLevel="1"/>
    <col min="15" max="15" width="12.6640625" style="14" customWidth="1"/>
    <col min="16" max="22" width="9.109375" style="14"/>
    <col min="23" max="24" width="9.33203125" style="14" bestFit="1" customWidth="1"/>
    <col min="25" max="26" width="9.109375" style="14"/>
    <col min="27" max="32" width="9.33203125" style="14" bestFit="1" customWidth="1"/>
    <col min="33" max="36" width="14" style="14" bestFit="1" customWidth="1"/>
    <col min="37" max="39" width="9.109375" style="14"/>
    <col min="40" max="45" width="9.33203125" style="14" bestFit="1" customWidth="1"/>
    <col min="46" max="46" width="14" style="14" bestFit="1" customWidth="1"/>
    <col min="47" max="49" width="9.109375" style="14"/>
    <col min="50" max="53" width="9.33203125" style="14" bestFit="1" customWidth="1"/>
    <col min="54" max="54" width="9.109375" style="14"/>
    <col min="55" max="62" width="9.33203125" style="14" bestFit="1" customWidth="1"/>
    <col min="63" max="63" width="9.109375" style="14"/>
    <col min="64" max="67" width="9.33203125" style="14" bestFit="1" customWidth="1"/>
    <col min="68" max="68" width="9.109375" style="14"/>
    <col min="69" max="69" width="9.33203125" style="14" bestFit="1" customWidth="1"/>
    <col min="70" max="72" width="9.109375" style="14"/>
    <col min="73" max="76" width="9.33203125" style="14" bestFit="1" customWidth="1"/>
    <col min="77" max="16384" width="9.109375" style="14"/>
  </cols>
  <sheetData>
    <row r="1" spans="1:19" s="1" customFormat="1" ht="28.2" thickBot="1">
      <c r="A1" s="29" t="s">
        <v>7</v>
      </c>
      <c r="B1" s="30" t="s">
        <v>8</v>
      </c>
      <c r="C1" s="30" t="s">
        <v>8</v>
      </c>
      <c r="D1" s="30" t="s">
        <v>8</v>
      </c>
      <c r="E1" s="31" t="s">
        <v>6</v>
      </c>
      <c r="F1" s="31" t="s">
        <v>69</v>
      </c>
      <c r="G1" s="31" t="s">
        <v>70</v>
      </c>
      <c r="H1" s="31" t="s">
        <v>9</v>
      </c>
      <c r="I1" s="32" t="s">
        <v>3</v>
      </c>
      <c r="J1" s="30" t="s">
        <v>10</v>
      </c>
      <c r="K1" s="31" t="s">
        <v>11</v>
      </c>
      <c r="L1" s="33" t="s">
        <v>12</v>
      </c>
      <c r="M1" s="33" t="s">
        <v>13</v>
      </c>
      <c r="N1" s="34" t="s">
        <v>14</v>
      </c>
    </row>
    <row r="2" spans="1:19" s="1" customFormat="1" ht="15" thickBot="1">
      <c r="A2" s="23" t="s">
        <v>92</v>
      </c>
      <c r="B2" s="24"/>
      <c r="C2" s="24" t="str">
        <f t="shared" ref="C2:C67" si="0">CONCATENATE(A2,B2)</f>
        <v>AHU 01.</v>
      </c>
      <c r="D2" s="24"/>
      <c r="E2" s="25" t="s">
        <v>256</v>
      </c>
      <c r="F2" s="25"/>
      <c r="G2" s="25"/>
      <c r="H2" s="24"/>
      <c r="I2" s="26"/>
      <c r="J2" s="27"/>
      <c r="K2" s="28"/>
      <c r="L2" s="28"/>
      <c r="M2" s="28"/>
      <c r="N2" s="106">
        <f>SUM(N3:N80)</f>
        <v>0</v>
      </c>
      <c r="P2" s="2"/>
      <c r="Q2" s="2"/>
    </row>
    <row r="3" spans="1:19" s="1" customFormat="1" ht="271.5" customHeight="1">
      <c r="A3" s="49" t="str">
        <f t="shared" ref="A3:A68" si="1">A2</f>
        <v>AHU 01.</v>
      </c>
      <c r="B3" s="50" t="s">
        <v>21</v>
      </c>
      <c r="C3" s="51" t="str">
        <f t="shared" si="0"/>
        <v>AHU 01.001</v>
      </c>
      <c r="D3" s="51" t="s">
        <v>73</v>
      </c>
      <c r="E3" s="52" t="s">
        <v>607</v>
      </c>
      <c r="F3" s="53" t="s">
        <v>555</v>
      </c>
      <c r="G3" s="54" t="s">
        <v>137</v>
      </c>
      <c r="H3" s="55">
        <v>1</v>
      </c>
      <c r="I3" s="56" t="s">
        <v>0</v>
      </c>
      <c r="J3" s="19"/>
      <c r="K3" s="20"/>
      <c r="L3" s="20">
        <f>H3*J3</f>
        <v>0</v>
      </c>
      <c r="M3" s="20">
        <f>H3*K3</f>
        <v>0</v>
      </c>
      <c r="N3" s="21">
        <f>L3+M3</f>
        <v>0</v>
      </c>
      <c r="P3" s="2"/>
      <c r="Q3" s="2"/>
    </row>
    <row r="4" spans="1:19" s="1" customFormat="1" ht="27.6">
      <c r="A4" s="49" t="str">
        <f>A2</f>
        <v>AHU 01.</v>
      </c>
      <c r="B4" s="50" t="s">
        <v>517</v>
      </c>
      <c r="C4" s="51" t="str">
        <f>CONCATENATE(A4,B4)</f>
        <v>AHU 01.001a</v>
      </c>
      <c r="D4" s="51" t="s">
        <v>73</v>
      </c>
      <c r="E4" s="75" t="s">
        <v>604</v>
      </c>
      <c r="F4" s="58" t="s">
        <v>558</v>
      </c>
      <c r="G4" s="59" t="s">
        <v>605</v>
      </c>
      <c r="H4" s="55">
        <v>8</v>
      </c>
      <c r="I4" s="56" t="s">
        <v>5</v>
      </c>
      <c r="J4" s="19"/>
      <c r="K4" s="20"/>
      <c r="L4" s="20">
        <f t="shared" ref="L4:L67" si="2">H4*J4</f>
        <v>0</v>
      </c>
      <c r="M4" s="20">
        <f t="shared" ref="M4:M67" si="3">H4*K4</f>
        <v>0</v>
      </c>
      <c r="N4" s="21">
        <f t="shared" ref="N4:N67" si="4">L4+M4</f>
        <v>0</v>
      </c>
      <c r="P4" s="2"/>
      <c r="Q4" s="2"/>
    </row>
    <row r="5" spans="1:19" s="1" customFormat="1" ht="13.8">
      <c r="A5" s="49" t="str">
        <f>A3</f>
        <v>AHU 01.</v>
      </c>
      <c r="B5" s="50" t="s">
        <v>54</v>
      </c>
      <c r="C5" s="51" t="str">
        <f t="shared" si="0"/>
        <v>AHU 01.051</v>
      </c>
      <c r="D5" s="51" t="s">
        <v>73</v>
      </c>
      <c r="E5" s="57" t="s">
        <v>58</v>
      </c>
      <c r="F5" s="58"/>
      <c r="G5" s="59" t="s">
        <v>93</v>
      </c>
      <c r="H5" s="55">
        <v>1</v>
      </c>
      <c r="I5" s="56" t="s">
        <v>0</v>
      </c>
      <c r="J5" s="19"/>
      <c r="K5" s="20"/>
      <c r="L5" s="20">
        <f t="shared" si="2"/>
        <v>0</v>
      </c>
      <c r="M5" s="20">
        <f t="shared" si="3"/>
        <v>0</v>
      </c>
      <c r="N5" s="21">
        <f t="shared" si="4"/>
        <v>0</v>
      </c>
      <c r="P5" s="2"/>
      <c r="Q5" s="2"/>
    </row>
    <row r="6" spans="1:19" s="1" customFormat="1" ht="14.4" thickBot="1">
      <c r="A6" s="60" t="str">
        <f t="shared" si="1"/>
        <v>AHU 01.</v>
      </c>
      <c r="B6" s="61" t="s">
        <v>56</v>
      </c>
      <c r="C6" s="62" t="str">
        <f t="shared" si="0"/>
        <v>AHU 01.052</v>
      </c>
      <c r="D6" s="62" t="s">
        <v>73</v>
      </c>
      <c r="E6" s="63" t="s">
        <v>58</v>
      </c>
      <c r="F6" s="64" t="s">
        <v>95</v>
      </c>
      <c r="G6" s="64" t="s">
        <v>94</v>
      </c>
      <c r="H6" s="65">
        <v>1</v>
      </c>
      <c r="I6" s="66" t="s">
        <v>0</v>
      </c>
      <c r="J6" s="19"/>
      <c r="K6" s="20"/>
      <c r="L6" s="20">
        <f t="shared" si="2"/>
        <v>0</v>
      </c>
      <c r="M6" s="20">
        <f t="shared" si="3"/>
        <v>0</v>
      </c>
      <c r="N6" s="21">
        <f t="shared" si="4"/>
        <v>0</v>
      </c>
      <c r="P6" s="2"/>
      <c r="Q6" s="2"/>
    </row>
    <row r="7" spans="1:19" s="1" customFormat="1" ht="83.4" thickTop="1">
      <c r="A7" s="67" t="str">
        <f t="shared" si="1"/>
        <v>AHU 01.</v>
      </c>
      <c r="B7" s="68" t="s">
        <v>76</v>
      </c>
      <c r="C7" s="51" t="str">
        <f t="shared" si="0"/>
        <v>AHU 01.110</v>
      </c>
      <c r="D7" s="51" t="s">
        <v>73</v>
      </c>
      <c r="E7" s="69" t="s">
        <v>611</v>
      </c>
      <c r="F7" s="59" t="s">
        <v>113</v>
      </c>
      <c r="G7" s="59" t="s">
        <v>114</v>
      </c>
      <c r="H7" s="55">
        <v>1</v>
      </c>
      <c r="I7" s="56" t="s">
        <v>0</v>
      </c>
      <c r="J7" s="19"/>
      <c r="K7" s="20"/>
      <c r="L7" s="20">
        <f t="shared" si="2"/>
        <v>0</v>
      </c>
      <c r="M7" s="20">
        <f t="shared" si="3"/>
        <v>0</v>
      </c>
      <c r="N7" s="21">
        <f t="shared" si="4"/>
        <v>0</v>
      </c>
      <c r="P7"/>
      <c r="Q7"/>
      <c r="R7"/>
      <c r="S7"/>
    </row>
    <row r="8" spans="1:19" s="1" customFormat="1" ht="13.8">
      <c r="A8" s="49" t="str">
        <f>A6</f>
        <v>AHU 01.</v>
      </c>
      <c r="B8" s="50" t="s">
        <v>117</v>
      </c>
      <c r="C8" s="51" t="str">
        <f t="shared" ref="C8" si="5">CONCATENATE(A8,B8)</f>
        <v>AHU 01.110a</v>
      </c>
      <c r="D8" s="51" t="s">
        <v>73</v>
      </c>
      <c r="E8" s="52" t="s">
        <v>118</v>
      </c>
      <c r="F8" s="59"/>
      <c r="G8" s="59" t="s">
        <v>119</v>
      </c>
      <c r="H8" s="55">
        <v>1</v>
      </c>
      <c r="I8" s="56" t="s">
        <v>0</v>
      </c>
      <c r="J8" s="19"/>
      <c r="K8" s="20"/>
      <c r="L8" s="20">
        <f t="shared" si="2"/>
        <v>0</v>
      </c>
      <c r="M8" s="20">
        <f t="shared" si="3"/>
        <v>0</v>
      </c>
      <c r="N8" s="21">
        <f t="shared" si="4"/>
        <v>0</v>
      </c>
      <c r="P8"/>
      <c r="Q8"/>
      <c r="R8"/>
      <c r="S8"/>
    </row>
    <row r="9" spans="1:19" s="1" customFormat="1" ht="27.6">
      <c r="A9" s="49" t="str">
        <f>A7</f>
        <v>AHU 01.</v>
      </c>
      <c r="B9" s="50" t="s">
        <v>487</v>
      </c>
      <c r="C9" s="51" t="str">
        <f t="shared" si="0"/>
        <v>AHU 01.110b</v>
      </c>
      <c r="D9" s="51" t="s">
        <v>73</v>
      </c>
      <c r="E9" s="52" t="s">
        <v>488</v>
      </c>
      <c r="F9" s="59" t="s">
        <v>500</v>
      </c>
      <c r="G9" s="59"/>
      <c r="H9" s="55">
        <v>1</v>
      </c>
      <c r="I9" s="56" t="s">
        <v>0</v>
      </c>
      <c r="J9" s="19"/>
      <c r="K9" s="20"/>
      <c r="L9" s="20">
        <f t="shared" si="2"/>
        <v>0</v>
      </c>
      <c r="M9" s="20">
        <f t="shared" si="3"/>
        <v>0</v>
      </c>
      <c r="N9" s="21">
        <f t="shared" si="4"/>
        <v>0</v>
      </c>
      <c r="P9"/>
      <c r="Q9"/>
      <c r="R9"/>
      <c r="S9"/>
    </row>
    <row r="10" spans="1:19" s="1" customFormat="1" ht="28.8">
      <c r="A10" s="49" t="str">
        <f t="shared" si="1"/>
        <v>AHU 01.</v>
      </c>
      <c r="B10" s="50" t="s">
        <v>115</v>
      </c>
      <c r="C10" s="51" t="str">
        <f t="shared" si="0"/>
        <v>AHU 01.111</v>
      </c>
      <c r="D10" s="51" t="s">
        <v>73</v>
      </c>
      <c r="E10" s="52" t="s">
        <v>606</v>
      </c>
      <c r="F10" s="59" t="s">
        <v>116</v>
      </c>
      <c r="G10" s="59" t="s">
        <v>489</v>
      </c>
      <c r="H10" s="55">
        <v>1</v>
      </c>
      <c r="I10" s="56" t="s">
        <v>0</v>
      </c>
      <c r="J10" s="19"/>
      <c r="K10" s="20"/>
      <c r="L10" s="20">
        <f t="shared" si="2"/>
        <v>0</v>
      </c>
      <c r="M10" s="20">
        <f t="shared" si="3"/>
        <v>0</v>
      </c>
      <c r="N10" s="21">
        <f t="shared" si="4"/>
        <v>0</v>
      </c>
      <c r="P10"/>
      <c r="Q10"/>
      <c r="R10"/>
      <c r="S10"/>
    </row>
    <row r="11" spans="1:19" s="1" customFormat="1" ht="14.4" thickBot="1">
      <c r="A11" s="60" t="str">
        <f t="shared" si="1"/>
        <v>AHU 01.</v>
      </c>
      <c r="B11" s="61" t="s">
        <v>120</v>
      </c>
      <c r="C11" s="62" t="str">
        <f t="shared" si="0"/>
        <v>AHU 01.111a</v>
      </c>
      <c r="D11" s="62" t="s">
        <v>73</v>
      </c>
      <c r="E11" s="70" t="s">
        <v>118</v>
      </c>
      <c r="F11" s="64"/>
      <c r="G11" s="64" t="s">
        <v>119</v>
      </c>
      <c r="H11" s="65">
        <v>1</v>
      </c>
      <c r="I11" s="66" t="s">
        <v>0</v>
      </c>
      <c r="J11" s="19"/>
      <c r="K11" s="20"/>
      <c r="L11" s="20">
        <f t="shared" si="2"/>
        <v>0</v>
      </c>
      <c r="M11" s="20">
        <f t="shared" si="3"/>
        <v>0</v>
      </c>
      <c r="N11" s="21">
        <f t="shared" si="4"/>
        <v>0</v>
      </c>
      <c r="P11"/>
      <c r="Q11"/>
      <c r="R11"/>
      <c r="S11"/>
    </row>
    <row r="12" spans="1:19" s="1" customFormat="1" ht="83.4" thickTop="1">
      <c r="A12" s="67" t="str">
        <f t="shared" si="1"/>
        <v>AHU 01.</v>
      </c>
      <c r="B12" s="68" t="s">
        <v>121</v>
      </c>
      <c r="C12" s="51" t="str">
        <f t="shared" si="0"/>
        <v>AHU 01.112</v>
      </c>
      <c r="D12" s="51" t="s">
        <v>73</v>
      </c>
      <c r="E12" s="69" t="s">
        <v>611</v>
      </c>
      <c r="F12" s="59" t="s">
        <v>113</v>
      </c>
      <c r="G12" s="59" t="s">
        <v>130</v>
      </c>
      <c r="H12" s="55">
        <v>1</v>
      </c>
      <c r="I12" s="56" t="s">
        <v>0</v>
      </c>
      <c r="J12" s="19"/>
      <c r="K12" s="20"/>
      <c r="L12" s="20">
        <f t="shared" si="2"/>
        <v>0</v>
      </c>
      <c r="M12" s="20">
        <f t="shared" si="3"/>
        <v>0</v>
      </c>
      <c r="N12" s="21">
        <f t="shared" si="4"/>
        <v>0</v>
      </c>
      <c r="P12"/>
      <c r="Q12"/>
      <c r="R12"/>
      <c r="S12"/>
    </row>
    <row r="13" spans="1:19" s="1" customFormat="1" ht="13.8">
      <c r="A13" s="49" t="str">
        <f t="shared" si="1"/>
        <v>AHU 01.</v>
      </c>
      <c r="B13" s="50" t="s">
        <v>122</v>
      </c>
      <c r="C13" s="51" t="str">
        <f t="shared" si="0"/>
        <v>AHU 01.112a</v>
      </c>
      <c r="D13" s="51" t="s">
        <v>73</v>
      </c>
      <c r="E13" s="52" t="s">
        <v>118</v>
      </c>
      <c r="F13" s="59"/>
      <c r="G13" s="59" t="s">
        <v>125</v>
      </c>
      <c r="H13" s="55">
        <v>1</v>
      </c>
      <c r="I13" s="56" t="s">
        <v>0</v>
      </c>
      <c r="J13" s="19"/>
      <c r="K13" s="20"/>
      <c r="L13" s="20">
        <f t="shared" si="2"/>
        <v>0</v>
      </c>
      <c r="M13" s="20">
        <f t="shared" si="3"/>
        <v>0</v>
      </c>
      <c r="N13" s="21">
        <f t="shared" si="4"/>
        <v>0</v>
      </c>
      <c r="P13"/>
      <c r="Q13"/>
      <c r="R13"/>
      <c r="S13"/>
    </row>
    <row r="14" spans="1:19" s="1" customFormat="1" ht="28.8">
      <c r="A14" s="49" t="str">
        <f t="shared" si="1"/>
        <v>AHU 01.</v>
      </c>
      <c r="B14" s="50" t="s">
        <v>123</v>
      </c>
      <c r="C14" s="51" t="str">
        <f t="shared" si="0"/>
        <v>AHU 01.113</v>
      </c>
      <c r="D14" s="51" t="s">
        <v>73</v>
      </c>
      <c r="E14" s="52" t="s">
        <v>606</v>
      </c>
      <c r="F14" s="59" t="s">
        <v>116</v>
      </c>
      <c r="G14" s="59" t="s">
        <v>126</v>
      </c>
      <c r="H14" s="55">
        <v>1</v>
      </c>
      <c r="I14" s="56" t="s">
        <v>0</v>
      </c>
      <c r="J14" s="19"/>
      <c r="K14" s="20"/>
      <c r="L14" s="20">
        <f t="shared" si="2"/>
        <v>0</v>
      </c>
      <c r="M14" s="20">
        <f t="shared" si="3"/>
        <v>0</v>
      </c>
      <c r="N14" s="21">
        <f t="shared" si="4"/>
        <v>0</v>
      </c>
      <c r="P14"/>
      <c r="Q14"/>
      <c r="R14"/>
      <c r="S14"/>
    </row>
    <row r="15" spans="1:19" s="1" customFormat="1" ht="14.4" thickBot="1">
      <c r="A15" s="60" t="str">
        <f t="shared" si="1"/>
        <v>AHU 01.</v>
      </c>
      <c r="B15" s="61" t="s">
        <v>124</v>
      </c>
      <c r="C15" s="62" t="str">
        <f t="shared" si="0"/>
        <v>AHU 01.113a</v>
      </c>
      <c r="D15" s="62" t="s">
        <v>73</v>
      </c>
      <c r="E15" s="70" t="s">
        <v>118</v>
      </c>
      <c r="F15" s="64"/>
      <c r="G15" s="64" t="s">
        <v>125</v>
      </c>
      <c r="H15" s="65">
        <v>1</v>
      </c>
      <c r="I15" s="66" t="s">
        <v>0</v>
      </c>
      <c r="J15" s="19"/>
      <c r="K15" s="20"/>
      <c r="L15" s="20">
        <f t="shared" si="2"/>
        <v>0</v>
      </c>
      <c r="M15" s="20">
        <f t="shared" si="3"/>
        <v>0</v>
      </c>
      <c r="N15" s="21">
        <f t="shared" si="4"/>
        <v>0</v>
      </c>
      <c r="P15"/>
      <c r="Q15"/>
      <c r="R15"/>
      <c r="S15"/>
    </row>
    <row r="16" spans="1:19" s="1" customFormat="1" ht="83.4" thickTop="1">
      <c r="A16" s="67" t="str">
        <f t="shared" si="1"/>
        <v>AHU 01.</v>
      </c>
      <c r="B16" s="68" t="s">
        <v>221</v>
      </c>
      <c r="C16" s="51" t="str">
        <f t="shared" si="0"/>
        <v>AHU 01.114</v>
      </c>
      <c r="D16" s="51" t="s">
        <v>73</v>
      </c>
      <c r="E16" s="69" t="s">
        <v>612</v>
      </c>
      <c r="F16" s="59" t="s">
        <v>113</v>
      </c>
      <c r="G16" s="59" t="s">
        <v>225</v>
      </c>
      <c r="H16" s="55">
        <v>1</v>
      </c>
      <c r="I16" s="56" t="s">
        <v>0</v>
      </c>
      <c r="J16" s="19"/>
      <c r="K16" s="20"/>
      <c r="L16" s="20">
        <f t="shared" si="2"/>
        <v>0</v>
      </c>
      <c r="M16" s="20">
        <f t="shared" si="3"/>
        <v>0</v>
      </c>
      <c r="N16" s="21">
        <f t="shared" si="4"/>
        <v>0</v>
      </c>
      <c r="P16"/>
      <c r="Q16"/>
      <c r="R16"/>
      <c r="S16"/>
    </row>
    <row r="17" spans="1:19" s="1" customFormat="1" ht="13.8">
      <c r="A17" s="49" t="str">
        <f t="shared" si="1"/>
        <v>AHU 01.</v>
      </c>
      <c r="B17" s="50" t="s">
        <v>222</v>
      </c>
      <c r="C17" s="51" t="str">
        <f t="shared" si="0"/>
        <v>AHU 01.114a</v>
      </c>
      <c r="D17" s="51" t="s">
        <v>73</v>
      </c>
      <c r="E17" s="52" t="s">
        <v>118</v>
      </c>
      <c r="F17" s="59"/>
      <c r="G17" s="59" t="s">
        <v>208</v>
      </c>
      <c r="H17" s="55">
        <v>1</v>
      </c>
      <c r="I17" s="56" t="s">
        <v>0</v>
      </c>
      <c r="J17" s="19"/>
      <c r="K17" s="20"/>
      <c r="L17" s="20">
        <f t="shared" si="2"/>
        <v>0</v>
      </c>
      <c r="M17" s="20">
        <f t="shared" si="3"/>
        <v>0</v>
      </c>
      <c r="N17" s="21">
        <f t="shared" si="4"/>
        <v>0</v>
      </c>
      <c r="P17"/>
      <c r="Q17"/>
      <c r="R17"/>
      <c r="S17"/>
    </row>
    <row r="18" spans="1:19" s="1" customFormat="1" ht="28.8">
      <c r="A18" s="49" t="str">
        <f t="shared" si="1"/>
        <v>AHU 01.</v>
      </c>
      <c r="B18" s="50" t="s">
        <v>223</v>
      </c>
      <c r="C18" s="51" t="str">
        <f t="shared" si="0"/>
        <v>AHU 01.115</v>
      </c>
      <c r="D18" s="51" t="s">
        <v>73</v>
      </c>
      <c r="E18" s="52" t="s">
        <v>606</v>
      </c>
      <c r="F18" s="59" t="s">
        <v>116</v>
      </c>
      <c r="G18" s="59" t="s">
        <v>226</v>
      </c>
      <c r="H18" s="55">
        <v>1</v>
      </c>
      <c r="I18" s="56" t="s">
        <v>0</v>
      </c>
      <c r="J18" s="19"/>
      <c r="K18" s="20"/>
      <c r="L18" s="20">
        <f t="shared" si="2"/>
        <v>0</v>
      </c>
      <c r="M18" s="20">
        <f t="shared" si="3"/>
        <v>0</v>
      </c>
      <c r="N18" s="21">
        <f t="shared" si="4"/>
        <v>0</v>
      </c>
      <c r="P18"/>
      <c r="Q18"/>
      <c r="R18"/>
      <c r="S18"/>
    </row>
    <row r="19" spans="1:19" s="1" customFormat="1" ht="14.4" thickBot="1">
      <c r="A19" s="60" t="str">
        <f t="shared" si="1"/>
        <v>AHU 01.</v>
      </c>
      <c r="B19" s="61" t="s">
        <v>224</v>
      </c>
      <c r="C19" s="62" t="str">
        <f t="shared" si="0"/>
        <v>AHU 01.115a</v>
      </c>
      <c r="D19" s="62" t="s">
        <v>73</v>
      </c>
      <c r="E19" s="70" t="s">
        <v>118</v>
      </c>
      <c r="F19" s="64"/>
      <c r="G19" s="64" t="s">
        <v>206</v>
      </c>
      <c r="H19" s="65">
        <v>1</v>
      </c>
      <c r="I19" s="66" t="s">
        <v>0</v>
      </c>
      <c r="J19" s="19"/>
      <c r="K19" s="20"/>
      <c r="L19" s="20">
        <f t="shared" si="2"/>
        <v>0</v>
      </c>
      <c r="M19" s="20">
        <f t="shared" si="3"/>
        <v>0</v>
      </c>
      <c r="N19" s="21">
        <f t="shared" si="4"/>
        <v>0</v>
      </c>
      <c r="P19"/>
      <c r="Q19"/>
      <c r="R19"/>
      <c r="S19"/>
    </row>
    <row r="20" spans="1:19" s="1" customFormat="1" ht="83.4" thickTop="1">
      <c r="A20" s="67" t="str">
        <f t="shared" si="1"/>
        <v>AHU 01.</v>
      </c>
      <c r="B20" s="50" t="s">
        <v>127</v>
      </c>
      <c r="C20" s="51" t="str">
        <f t="shared" si="0"/>
        <v>AHU 01.116</v>
      </c>
      <c r="D20" s="51" t="s">
        <v>73</v>
      </c>
      <c r="E20" s="52" t="s">
        <v>612</v>
      </c>
      <c r="F20" s="59" t="s">
        <v>113</v>
      </c>
      <c r="G20" s="59" t="s">
        <v>193</v>
      </c>
      <c r="H20" s="55">
        <v>1</v>
      </c>
      <c r="I20" s="56" t="s">
        <v>0</v>
      </c>
      <c r="J20" s="19"/>
      <c r="K20" s="20"/>
      <c r="L20" s="20">
        <f t="shared" si="2"/>
        <v>0</v>
      </c>
      <c r="M20" s="20">
        <f t="shared" si="3"/>
        <v>0</v>
      </c>
      <c r="N20" s="21">
        <f t="shared" si="4"/>
        <v>0</v>
      </c>
      <c r="P20"/>
      <c r="Q20"/>
      <c r="R20"/>
      <c r="S20"/>
    </row>
    <row r="21" spans="1:19" s="1" customFormat="1" ht="13.8">
      <c r="A21" s="49" t="str">
        <f t="shared" si="1"/>
        <v>AHU 01.</v>
      </c>
      <c r="B21" s="50" t="s">
        <v>128</v>
      </c>
      <c r="C21" s="51" t="str">
        <f t="shared" si="0"/>
        <v>AHU 01.116a</v>
      </c>
      <c r="D21" s="51" t="s">
        <v>73</v>
      </c>
      <c r="E21" s="52" t="s">
        <v>118</v>
      </c>
      <c r="F21" s="59"/>
      <c r="G21" s="59" t="s">
        <v>129</v>
      </c>
      <c r="H21" s="55">
        <v>1</v>
      </c>
      <c r="I21" s="56" t="s">
        <v>0</v>
      </c>
      <c r="J21" s="19"/>
      <c r="K21" s="20"/>
      <c r="L21" s="20">
        <f t="shared" si="2"/>
        <v>0</v>
      </c>
      <c r="M21" s="20">
        <f t="shared" si="3"/>
        <v>0</v>
      </c>
      <c r="N21" s="21">
        <f t="shared" si="4"/>
        <v>0</v>
      </c>
      <c r="P21"/>
      <c r="Q21"/>
      <c r="R21"/>
      <c r="S21"/>
    </row>
    <row r="22" spans="1:19" s="1" customFormat="1" ht="55.2">
      <c r="A22" s="49" t="str">
        <f t="shared" si="1"/>
        <v>AHU 01.</v>
      </c>
      <c r="B22" s="50" t="s">
        <v>131</v>
      </c>
      <c r="C22" s="51" t="str">
        <f t="shared" si="0"/>
        <v>AHU 01.117</v>
      </c>
      <c r="D22" s="51" t="s">
        <v>73</v>
      </c>
      <c r="E22" s="52" t="s">
        <v>613</v>
      </c>
      <c r="F22" s="59" t="s">
        <v>116</v>
      </c>
      <c r="G22" s="59" t="s">
        <v>135</v>
      </c>
      <c r="H22" s="55">
        <v>1</v>
      </c>
      <c r="I22" s="56" t="s">
        <v>0</v>
      </c>
      <c r="J22" s="19"/>
      <c r="K22" s="20"/>
      <c r="L22" s="20">
        <f t="shared" si="2"/>
        <v>0</v>
      </c>
      <c r="M22" s="20">
        <f t="shared" si="3"/>
        <v>0</v>
      </c>
      <c r="N22" s="21">
        <f t="shared" si="4"/>
        <v>0</v>
      </c>
      <c r="P22"/>
      <c r="Q22"/>
      <c r="R22"/>
      <c r="S22"/>
    </row>
    <row r="23" spans="1:19" s="1" customFormat="1" ht="13.8">
      <c r="A23" s="49" t="str">
        <f t="shared" si="1"/>
        <v>AHU 01.</v>
      </c>
      <c r="B23" s="50" t="s">
        <v>133</v>
      </c>
      <c r="C23" s="51" t="str">
        <f t="shared" si="0"/>
        <v>AHU 01.117a</v>
      </c>
      <c r="D23" s="51" t="s">
        <v>73</v>
      </c>
      <c r="E23" s="52" t="s">
        <v>118</v>
      </c>
      <c r="F23" s="59"/>
      <c r="G23" s="59" t="s">
        <v>125</v>
      </c>
      <c r="H23" s="55">
        <v>1</v>
      </c>
      <c r="I23" s="56" t="s">
        <v>0</v>
      </c>
      <c r="J23" s="19"/>
      <c r="K23" s="20"/>
      <c r="L23" s="20">
        <f t="shared" si="2"/>
        <v>0</v>
      </c>
      <c r="M23" s="20">
        <f t="shared" si="3"/>
        <v>0</v>
      </c>
      <c r="N23" s="21">
        <f t="shared" si="4"/>
        <v>0</v>
      </c>
      <c r="P23"/>
      <c r="Q23"/>
      <c r="R23"/>
      <c r="S23"/>
    </row>
    <row r="24" spans="1:19" s="1" customFormat="1" ht="55.2">
      <c r="A24" s="49" t="str">
        <f t="shared" si="1"/>
        <v>AHU 01.</v>
      </c>
      <c r="B24" s="50" t="s">
        <v>134</v>
      </c>
      <c r="C24" s="51" t="str">
        <f t="shared" si="0"/>
        <v>AHU 01.118</v>
      </c>
      <c r="D24" s="51" t="s">
        <v>73</v>
      </c>
      <c r="E24" s="52" t="s">
        <v>613</v>
      </c>
      <c r="F24" s="59" t="s">
        <v>116</v>
      </c>
      <c r="G24" s="59" t="s">
        <v>192</v>
      </c>
      <c r="H24" s="55">
        <v>1</v>
      </c>
      <c r="I24" s="56" t="s">
        <v>0</v>
      </c>
      <c r="J24" s="19"/>
      <c r="K24" s="20"/>
      <c r="L24" s="20">
        <f t="shared" si="2"/>
        <v>0</v>
      </c>
      <c r="M24" s="20">
        <f t="shared" si="3"/>
        <v>0</v>
      </c>
      <c r="N24" s="21">
        <f t="shared" si="4"/>
        <v>0</v>
      </c>
      <c r="P24"/>
      <c r="Q24"/>
      <c r="R24"/>
      <c r="S24"/>
    </row>
    <row r="25" spans="1:19" s="1" customFormat="1" ht="14.4" thickBot="1">
      <c r="A25" s="60" t="str">
        <f t="shared" si="1"/>
        <v>AHU 01.</v>
      </c>
      <c r="B25" s="61" t="s">
        <v>132</v>
      </c>
      <c r="C25" s="62" t="str">
        <f t="shared" si="0"/>
        <v>AHU 01.118a</v>
      </c>
      <c r="D25" s="62" t="s">
        <v>73</v>
      </c>
      <c r="E25" s="70" t="s">
        <v>118</v>
      </c>
      <c r="F25" s="64"/>
      <c r="G25" s="64" t="s">
        <v>136</v>
      </c>
      <c r="H25" s="65">
        <v>1</v>
      </c>
      <c r="I25" s="66" t="s">
        <v>0</v>
      </c>
      <c r="J25" s="19"/>
      <c r="K25" s="20"/>
      <c r="L25" s="20">
        <f t="shared" si="2"/>
        <v>0</v>
      </c>
      <c r="M25" s="20">
        <f t="shared" si="3"/>
        <v>0</v>
      </c>
      <c r="N25" s="21">
        <f t="shared" si="4"/>
        <v>0</v>
      </c>
      <c r="P25"/>
      <c r="Q25"/>
      <c r="R25"/>
      <c r="S25"/>
    </row>
    <row r="26" spans="1:19" s="1" customFormat="1" ht="83.4" thickTop="1">
      <c r="A26" s="67" t="str">
        <f t="shared" si="1"/>
        <v>AHU 01.</v>
      </c>
      <c r="B26" s="50" t="s">
        <v>194</v>
      </c>
      <c r="C26" s="51" t="str">
        <f t="shared" si="0"/>
        <v>AHU 01.119</v>
      </c>
      <c r="D26" s="51" t="s">
        <v>73</v>
      </c>
      <c r="E26" s="52" t="s">
        <v>611</v>
      </c>
      <c r="F26" s="59" t="s">
        <v>113</v>
      </c>
      <c r="G26" s="59" t="s">
        <v>198</v>
      </c>
      <c r="H26" s="55">
        <v>1</v>
      </c>
      <c r="I26" s="56" t="s">
        <v>0</v>
      </c>
      <c r="J26" s="19"/>
      <c r="K26" s="20"/>
      <c r="L26" s="20">
        <f t="shared" si="2"/>
        <v>0</v>
      </c>
      <c r="M26" s="20">
        <f t="shared" si="3"/>
        <v>0</v>
      </c>
      <c r="N26" s="21">
        <f t="shared" si="4"/>
        <v>0</v>
      </c>
      <c r="P26"/>
      <c r="Q26"/>
      <c r="R26"/>
      <c r="S26"/>
    </row>
    <row r="27" spans="1:19" s="1" customFormat="1" ht="13.8">
      <c r="A27" s="49" t="str">
        <f t="shared" si="1"/>
        <v>AHU 01.</v>
      </c>
      <c r="B27" s="50" t="s">
        <v>195</v>
      </c>
      <c r="C27" s="51" t="str">
        <f t="shared" si="0"/>
        <v>AHU 01.119a</v>
      </c>
      <c r="D27" s="51" t="s">
        <v>73</v>
      </c>
      <c r="E27" s="52" t="s">
        <v>118</v>
      </c>
      <c r="F27" s="59"/>
      <c r="G27" s="59" t="s">
        <v>129</v>
      </c>
      <c r="H27" s="55">
        <v>1</v>
      </c>
      <c r="I27" s="56" t="s">
        <v>0</v>
      </c>
      <c r="J27" s="19"/>
      <c r="K27" s="20"/>
      <c r="L27" s="20">
        <f t="shared" si="2"/>
        <v>0</v>
      </c>
      <c r="M27" s="20">
        <f t="shared" si="3"/>
        <v>0</v>
      </c>
      <c r="N27" s="21">
        <f t="shared" si="4"/>
        <v>0</v>
      </c>
      <c r="P27"/>
      <c r="Q27"/>
      <c r="R27"/>
      <c r="S27"/>
    </row>
    <row r="28" spans="1:19" s="1" customFormat="1" ht="55.2">
      <c r="A28" s="49" t="str">
        <f t="shared" si="1"/>
        <v>AHU 01.</v>
      </c>
      <c r="B28" s="50" t="s">
        <v>79</v>
      </c>
      <c r="C28" s="51" t="str">
        <f t="shared" si="0"/>
        <v>AHU 01.120</v>
      </c>
      <c r="D28" s="51" t="s">
        <v>73</v>
      </c>
      <c r="E28" s="52" t="s">
        <v>613</v>
      </c>
      <c r="F28" s="59" t="s">
        <v>116</v>
      </c>
      <c r="G28" s="59" t="s">
        <v>199</v>
      </c>
      <c r="H28" s="55">
        <v>1</v>
      </c>
      <c r="I28" s="56" t="s">
        <v>0</v>
      </c>
      <c r="J28" s="19"/>
      <c r="K28" s="20"/>
      <c r="L28" s="20">
        <f t="shared" si="2"/>
        <v>0</v>
      </c>
      <c r="M28" s="20">
        <f t="shared" si="3"/>
        <v>0</v>
      </c>
      <c r="N28" s="21">
        <f t="shared" si="4"/>
        <v>0</v>
      </c>
      <c r="P28"/>
      <c r="Q28"/>
      <c r="R28"/>
      <c r="S28"/>
    </row>
    <row r="29" spans="1:19" s="1" customFormat="1" ht="55.2">
      <c r="A29" s="49" t="str">
        <f t="shared" si="1"/>
        <v>AHU 01.</v>
      </c>
      <c r="B29" s="50" t="s">
        <v>196</v>
      </c>
      <c r="C29" s="51" t="str">
        <f t="shared" si="0"/>
        <v>AHU 01.121</v>
      </c>
      <c r="D29" s="51" t="s">
        <v>73</v>
      </c>
      <c r="E29" s="52" t="s">
        <v>613</v>
      </c>
      <c r="F29" s="59" t="s">
        <v>116</v>
      </c>
      <c r="G29" s="59" t="s">
        <v>200</v>
      </c>
      <c r="H29" s="55">
        <v>1</v>
      </c>
      <c r="I29" s="56" t="s">
        <v>0</v>
      </c>
      <c r="J29" s="19"/>
      <c r="K29" s="20"/>
      <c r="L29" s="20">
        <f t="shared" si="2"/>
        <v>0</v>
      </c>
      <c r="M29" s="20">
        <f t="shared" si="3"/>
        <v>0</v>
      </c>
      <c r="N29" s="21">
        <f t="shared" si="4"/>
        <v>0</v>
      </c>
      <c r="P29"/>
      <c r="Q29"/>
      <c r="R29"/>
      <c r="S29"/>
    </row>
    <row r="30" spans="1:19" s="1" customFormat="1" ht="14.4" thickBot="1">
      <c r="A30" s="60" t="str">
        <f t="shared" si="1"/>
        <v>AHU 01.</v>
      </c>
      <c r="B30" s="61" t="s">
        <v>197</v>
      </c>
      <c r="C30" s="62" t="str">
        <f t="shared" si="0"/>
        <v>AHU 01.121a</v>
      </c>
      <c r="D30" s="62" t="s">
        <v>73</v>
      </c>
      <c r="E30" s="70" t="s">
        <v>118</v>
      </c>
      <c r="F30" s="64"/>
      <c r="G30" s="64" t="s">
        <v>136</v>
      </c>
      <c r="H30" s="65">
        <v>1</v>
      </c>
      <c r="I30" s="66" t="s">
        <v>0</v>
      </c>
      <c r="J30" s="19"/>
      <c r="K30" s="20"/>
      <c r="L30" s="20">
        <f t="shared" si="2"/>
        <v>0</v>
      </c>
      <c r="M30" s="20">
        <f t="shared" si="3"/>
        <v>0</v>
      </c>
      <c r="N30" s="21">
        <f t="shared" si="4"/>
        <v>0</v>
      </c>
      <c r="P30"/>
      <c r="Q30"/>
      <c r="R30"/>
      <c r="S30"/>
    </row>
    <row r="31" spans="1:19" s="1" customFormat="1" ht="83.4" thickTop="1">
      <c r="A31" s="67" t="str">
        <f t="shared" si="1"/>
        <v>AHU 01.</v>
      </c>
      <c r="B31" s="50" t="s">
        <v>201</v>
      </c>
      <c r="C31" s="51" t="str">
        <f t="shared" si="0"/>
        <v>AHU 01.122</v>
      </c>
      <c r="D31" s="51" t="s">
        <v>73</v>
      </c>
      <c r="E31" s="52" t="s">
        <v>612</v>
      </c>
      <c r="F31" s="59" t="s">
        <v>113</v>
      </c>
      <c r="G31" s="59" t="s">
        <v>205</v>
      </c>
      <c r="H31" s="55">
        <v>1</v>
      </c>
      <c r="I31" s="56" t="s">
        <v>0</v>
      </c>
      <c r="J31" s="19"/>
      <c r="K31" s="20"/>
      <c r="L31" s="20">
        <f t="shared" si="2"/>
        <v>0</v>
      </c>
      <c r="M31" s="20">
        <f t="shared" si="3"/>
        <v>0</v>
      </c>
      <c r="N31" s="21">
        <f t="shared" si="4"/>
        <v>0</v>
      </c>
      <c r="P31"/>
      <c r="Q31"/>
      <c r="R31"/>
      <c r="S31"/>
    </row>
    <row r="32" spans="1:19" s="1" customFormat="1" ht="13.8">
      <c r="A32" s="49" t="str">
        <f t="shared" si="1"/>
        <v>AHU 01.</v>
      </c>
      <c r="B32" s="50" t="s">
        <v>202</v>
      </c>
      <c r="C32" s="51" t="str">
        <f t="shared" si="0"/>
        <v>AHU 01.122a</v>
      </c>
      <c r="D32" s="51" t="s">
        <v>73</v>
      </c>
      <c r="E32" s="57" t="s">
        <v>58</v>
      </c>
      <c r="F32" s="58" t="s">
        <v>95</v>
      </c>
      <c r="G32" s="58" t="s">
        <v>490</v>
      </c>
      <c r="H32" s="55">
        <v>1</v>
      </c>
      <c r="I32" s="56" t="s">
        <v>0</v>
      </c>
      <c r="J32" s="19"/>
      <c r="K32" s="20"/>
      <c r="L32" s="20">
        <f t="shared" si="2"/>
        <v>0</v>
      </c>
      <c r="M32" s="20">
        <f t="shared" si="3"/>
        <v>0</v>
      </c>
      <c r="N32" s="21">
        <f t="shared" si="4"/>
        <v>0</v>
      </c>
      <c r="P32"/>
      <c r="Q32"/>
      <c r="R32"/>
      <c r="S32"/>
    </row>
    <row r="33" spans="1:19" s="1" customFormat="1" ht="55.2">
      <c r="A33" s="49" t="str">
        <f t="shared" si="1"/>
        <v>AHU 01.</v>
      </c>
      <c r="B33" s="50" t="s">
        <v>203</v>
      </c>
      <c r="C33" s="51" t="str">
        <f t="shared" si="0"/>
        <v>AHU 01.123</v>
      </c>
      <c r="D33" s="51" t="s">
        <v>73</v>
      </c>
      <c r="E33" s="52" t="s">
        <v>613</v>
      </c>
      <c r="F33" s="59" t="s">
        <v>116</v>
      </c>
      <c r="G33" s="59" t="s">
        <v>207</v>
      </c>
      <c r="H33" s="55">
        <v>1</v>
      </c>
      <c r="I33" s="56" t="s">
        <v>0</v>
      </c>
      <c r="J33" s="19"/>
      <c r="K33" s="20"/>
      <c r="L33" s="20">
        <f t="shared" si="2"/>
        <v>0</v>
      </c>
      <c r="M33" s="20">
        <f t="shared" si="3"/>
        <v>0</v>
      </c>
      <c r="N33" s="21">
        <f t="shared" si="4"/>
        <v>0</v>
      </c>
      <c r="P33"/>
      <c r="Q33"/>
      <c r="R33"/>
      <c r="S33"/>
    </row>
    <row r="34" spans="1:19" s="1" customFormat="1" ht="14.4" thickBot="1">
      <c r="A34" s="60" t="str">
        <f t="shared" si="1"/>
        <v>AHU 01.</v>
      </c>
      <c r="B34" s="61" t="s">
        <v>204</v>
      </c>
      <c r="C34" s="62" t="str">
        <f t="shared" si="0"/>
        <v>AHU 01.123a</v>
      </c>
      <c r="D34" s="62" t="s">
        <v>73</v>
      </c>
      <c r="E34" s="70" t="s">
        <v>118</v>
      </c>
      <c r="F34" s="64"/>
      <c r="G34" s="64" t="s">
        <v>208</v>
      </c>
      <c r="H34" s="65">
        <v>1</v>
      </c>
      <c r="I34" s="66" t="s">
        <v>0</v>
      </c>
      <c r="J34" s="19"/>
      <c r="K34" s="20"/>
      <c r="L34" s="20">
        <f t="shared" si="2"/>
        <v>0</v>
      </c>
      <c r="M34" s="20">
        <f t="shared" si="3"/>
        <v>0</v>
      </c>
      <c r="N34" s="21">
        <f t="shared" si="4"/>
        <v>0</v>
      </c>
      <c r="P34"/>
      <c r="Q34"/>
      <c r="R34"/>
      <c r="S34"/>
    </row>
    <row r="35" spans="1:19" s="1" customFormat="1" ht="83.4" thickTop="1">
      <c r="A35" s="67" t="str">
        <f t="shared" si="1"/>
        <v>AHU 01.</v>
      </c>
      <c r="B35" s="50" t="s">
        <v>209</v>
      </c>
      <c r="C35" s="51" t="str">
        <f t="shared" si="0"/>
        <v>AHU 01.124</v>
      </c>
      <c r="D35" s="51" t="s">
        <v>73</v>
      </c>
      <c r="E35" s="52" t="s">
        <v>612</v>
      </c>
      <c r="F35" s="59" t="s">
        <v>113</v>
      </c>
      <c r="G35" s="59" t="s">
        <v>213</v>
      </c>
      <c r="H35" s="55">
        <v>1</v>
      </c>
      <c r="I35" s="56" t="s">
        <v>0</v>
      </c>
      <c r="J35" s="19"/>
      <c r="K35" s="20"/>
      <c r="L35" s="20">
        <f t="shared" si="2"/>
        <v>0</v>
      </c>
      <c r="M35" s="20">
        <f t="shared" si="3"/>
        <v>0</v>
      </c>
      <c r="N35" s="21">
        <f t="shared" si="4"/>
        <v>0</v>
      </c>
      <c r="P35"/>
      <c r="Q35"/>
      <c r="R35"/>
      <c r="S35"/>
    </row>
    <row r="36" spans="1:19" s="1" customFormat="1" ht="13.8">
      <c r="A36" s="49" t="str">
        <f t="shared" si="1"/>
        <v>AHU 01.</v>
      </c>
      <c r="B36" s="50" t="s">
        <v>210</v>
      </c>
      <c r="C36" s="51" t="str">
        <f t="shared" si="0"/>
        <v>AHU 01.124a</v>
      </c>
      <c r="D36" s="51" t="s">
        <v>73</v>
      </c>
      <c r="E36" s="52" t="s">
        <v>118</v>
      </c>
      <c r="F36" s="59"/>
      <c r="G36" s="59" t="s">
        <v>208</v>
      </c>
      <c r="H36" s="55">
        <v>1</v>
      </c>
      <c r="I36" s="56" t="s">
        <v>0</v>
      </c>
      <c r="J36" s="19"/>
      <c r="K36" s="20"/>
      <c r="L36" s="20">
        <f t="shared" si="2"/>
        <v>0</v>
      </c>
      <c r="M36" s="20">
        <f t="shared" si="3"/>
        <v>0</v>
      </c>
      <c r="N36" s="21">
        <f t="shared" si="4"/>
        <v>0</v>
      </c>
      <c r="P36"/>
      <c r="Q36"/>
      <c r="R36"/>
      <c r="S36"/>
    </row>
    <row r="37" spans="1:19" s="1" customFormat="1" ht="55.2">
      <c r="A37" s="49" t="str">
        <f t="shared" si="1"/>
        <v>AHU 01.</v>
      </c>
      <c r="B37" s="50" t="s">
        <v>211</v>
      </c>
      <c r="C37" s="51" t="str">
        <f t="shared" si="0"/>
        <v>AHU 01.125</v>
      </c>
      <c r="D37" s="51" t="s">
        <v>73</v>
      </c>
      <c r="E37" s="52" t="s">
        <v>613</v>
      </c>
      <c r="F37" s="59" t="s">
        <v>116</v>
      </c>
      <c r="G37" s="59" t="s">
        <v>214</v>
      </c>
      <c r="H37" s="55">
        <v>1</v>
      </c>
      <c r="I37" s="56" t="s">
        <v>0</v>
      </c>
      <c r="J37" s="19"/>
      <c r="K37" s="20"/>
      <c r="L37" s="20">
        <f t="shared" si="2"/>
        <v>0</v>
      </c>
      <c r="M37" s="20">
        <f t="shared" si="3"/>
        <v>0</v>
      </c>
      <c r="N37" s="21">
        <f t="shared" si="4"/>
        <v>0</v>
      </c>
      <c r="P37"/>
      <c r="Q37"/>
      <c r="R37"/>
      <c r="S37"/>
    </row>
    <row r="38" spans="1:19" s="1" customFormat="1" ht="14.4" thickBot="1">
      <c r="A38" s="60" t="str">
        <f t="shared" si="1"/>
        <v>AHU 01.</v>
      </c>
      <c r="B38" s="61" t="s">
        <v>212</v>
      </c>
      <c r="C38" s="62" t="str">
        <f t="shared" si="0"/>
        <v>AHU 01.125a</v>
      </c>
      <c r="D38" s="62" t="s">
        <v>73</v>
      </c>
      <c r="E38" s="70" t="s">
        <v>118</v>
      </c>
      <c r="F38" s="64"/>
      <c r="G38" s="64" t="s">
        <v>206</v>
      </c>
      <c r="H38" s="65">
        <v>1</v>
      </c>
      <c r="I38" s="66" t="s">
        <v>0</v>
      </c>
      <c r="J38" s="19"/>
      <c r="K38" s="20"/>
      <c r="L38" s="20">
        <f t="shared" si="2"/>
        <v>0</v>
      </c>
      <c r="M38" s="20">
        <f t="shared" si="3"/>
        <v>0</v>
      </c>
      <c r="N38" s="21">
        <f t="shared" si="4"/>
        <v>0</v>
      </c>
      <c r="P38"/>
      <c r="Q38"/>
      <c r="R38"/>
      <c r="S38"/>
    </row>
    <row r="39" spans="1:19" s="1" customFormat="1" ht="83.4" thickTop="1">
      <c r="A39" s="67" t="str">
        <f t="shared" si="1"/>
        <v>AHU 01.</v>
      </c>
      <c r="B39" s="50" t="s">
        <v>215</v>
      </c>
      <c r="C39" s="51" t="str">
        <f t="shared" si="0"/>
        <v>AHU 01.126</v>
      </c>
      <c r="D39" s="51" t="s">
        <v>73</v>
      </c>
      <c r="E39" s="52" t="s">
        <v>612</v>
      </c>
      <c r="F39" s="59" t="s">
        <v>113</v>
      </c>
      <c r="G39" s="59" t="s">
        <v>219</v>
      </c>
      <c r="H39" s="55">
        <v>1</v>
      </c>
      <c r="I39" s="56" t="s">
        <v>0</v>
      </c>
      <c r="J39" s="19"/>
      <c r="K39" s="20"/>
      <c r="L39" s="20">
        <f t="shared" si="2"/>
        <v>0</v>
      </c>
      <c r="M39" s="20">
        <f t="shared" si="3"/>
        <v>0</v>
      </c>
      <c r="N39" s="21">
        <f t="shared" si="4"/>
        <v>0</v>
      </c>
      <c r="P39"/>
      <c r="Q39"/>
      <c r="R39"/>
      <c r="S39"/>
    </row>
    <row r="40" spans="1:19" s="1" customFormat="1" ht="13.8">
      <c r="A40" s="49" t="str">
        <f t="shared" si="1"/>
        <v>AHU 01.</v>
      </c>
      <c r="B40" s="50" t="s">
        <v>216</v>
      </c>
      <c r="C40" s="51" t="str">
        <f t="shared" si="0"/>
        <v>AHU 01.126a</v>
      </c>
      <c r="D40" s="51" t="s">
        <v>73</v>
      </c>
      <c r="E40" s="52" t="s">
        <v>118</v>
      </c>
      <c r="F40" s="59"/>
      <c r="G40" s="59" t="s">
        <v>208</v>
      </c>
      <c r="H40" s="55">
        <v>1</v>
      </c>
      <c r="I40" s="56" t="s">
        <v>0</v>
      </c>
      <c r="J40" s="19"/>
      <c r="K40" s="20"/>
      <c r="L40" s="20">
        <f t="shared" si="2"/>
        <v>0</v>
      </c>
      <c r="M40" s="20">
        <f t="shared" si="3"/>
        <v>0</v>
      </c>
      <c r="N40" s="21">
        <f t="shared" si="4"/>
        <v>0</v>
      </c>
      <c r="P40"/>
      <c r="Q40"/>
      <c r="R40"/>
      <c r="S40"/>
    </row>
    <row r="41" spans="1:19" s="1" customFormat="1" ht="55.2">
      <c r="A41" s="49" t="str">
        <f t="shared" si="1"/>
        <v>AHU 01.</v>
      </c>
      <c r="B41" s="50" t="s">
        <v>217</v>
      </c>
      <c r="C41" s="51" t="str">
        <f t="shared" si="0"/>
        <v>AHU 01.127</v>
      </c>
      <c r="D41" s="51" t="s">
        <v>73</v>
      </c>
      <c r="E41" s="52" t="s">
        <v>613</v>
      </c>
      <c r="F41" s="59" t="s">
        <v>116</v>
      </c>
      <c r="G41" s="59" t="s">
        <v>220</v>
      </c>
      <c r="H41" s="55">
        <v>1</v>
      </c>
      <c r="I41" s="56" t="s">
        <v>0</v>
      </c>
      <c r="J41" s="19"/>
      <c r="K41" s="20"/>
      <c r="L41" s="20">
        <f t="shared" si="2"/>
        <v>0</v>
      </c>
      <c r="M41" s="20">
        <f t="shared" si="3"/>
        <v>0</v>
      </c>
      <c r="N41" s="21">
        <f t="shared" si="4"/>
        <v>0</v>
      </c>
      <c r="P41"/>
      <c r="Q41"/>
      <c r="R41"/>
      <c r="S41"/>
    </row>
    <row r="42" spans="1:19" s="1" customFormat="1" ht="14.4" thickBot="1">
      <c r="A42" s="60" t="str">
        <f t="shared" si="1"/>
        <v>AHU 01.</v>
      </c>
      <c r="B42" s="61" t="s">
        <v>218</v>
      </c>
      <c r="C42" s="62" t="str">
        <f t="shared" si="0"/>
        <v>AHU 01.127a</v>
      </c>
      <c r="D42" s="62" t="s">
        <v>73</v>
      </c>
      <c r="E42" s="70" t="s">
        <v>118</v>
      </c>
      <c r="F42" s="64"/>
      <c r="G42" s="64" t="s">
        <v>208</v>
      </c>
      <c r="H42" s="65">
        <v>1</v>
      </c>
      <c r="I42" s="66" t="s">
        <v>0</v>
      </c>
      <c r="J42" s="19"/>
      <c r="K42" s="20"/>
      <c r="L42" s="20">
        <f t="shared" si="2"/>
        <v>0</v>
      </c>
      <c r="M42" s="20">
        <f t="shared" si="3"/>
        <v>0</v>
      </c>
      <c r="N42" s="21">
        <f t="shared" si="4"/>
        <v>0</v>
      </c>
      <c r="P42"/>
      <c r="Q42"/>
      <c r="R42"/>
      <c r="S42"/>
    </row>
    <row r="43" spans="1:19" s="1" customFormat="1" ht="28.2" thickTop="1">
      <c r="A43" s="67" t="str">
        <f t="shared" si="1"/>
        <v>AHU 01.</v>
      </c>
      <c r="B43" s="50" t="s">
        <v>245</v>
      </c>
      <c r="C43" s="51" t="str">
        <f t="shared" si="0"/>
        <v>AHU 01.130</v>
      </c>
      <c r="D43" s="51" t="s">
        <v>73</v>
      </c>
      <c r="E43" s="52" t="s">
        <v>249</v>
      </c>
      <c r="F43" s="59" t="s">
        <v>248</v>
      </c>
      <c r="G43" s="59" t="s">
        <v>247</v>
      </c>
      <c r="H43" s="55">
        <v>1</v>
      </c>
      <c r="I43" s="56" t="s">
        <v>0</v>
      </c>
      <c r="J43" s="19"/>
      <c r="K43" s="20"/>
      <c r="L43" s="20">
        <f t="shared" si="2"/>
        <v>0</v>
      </c>
      <c r="M43" s="20">
        <f t="shared" si="3"/>
        <v>0</v>
      </c>
      <c r="N43" s="21">
        <f t="shared" si="4"/>
        <v>0</v>
      </c>
      <c r="P43"/>
      <c r="Q43"/>
      <c r="R43"/>
      <c r="S43"/>
    </row>
    <row r="44" spans="1:19" s="1" customFormat="1" ht="14.4" thickBot="1">
      <c r="A44" s="60" t="str">
        <f t="shared" si="1"/>
        <v>AHU 01.</v>
      </c>
      <c r="B44" s="61" t="s">
        <v>246</v>
      </c>
      <c r="C44" s="62" t="str">
        <f t="shared" si="0"/>
        <v>AHU 01.130a</v>
      </c>
      <c r="D44" s="62" t="s">
        <v>73</v>
      </c>
      <c r="E44" s="70" t="s">
        <v>118</v>
      </c>
      <c r="F44" s="64"/>
      <c r="G44" s="64" t="s">
        <v>351</v>
      </c>
      <c r="H44" s="65">
        <v>1</v>
      </c>
      <c r="I44" s="66" t="s">
        <v>0</v>
      </c>
      <c r="J44" s="19"/>
      <c r="K44" s="20"/>
      <c r="L44" s="20">
        <f t="shared" si="2"/>
        <v>0</v>
      </c>
      <c r="M44" s="20">
        <f t="shared" si="3"/>
        <v>0</v>
      </c>
      <c r="N44" s="21">
        <f t="shared" si="4"/>
        <v>0</v>
      </c>
      <c r="P44"/>
      <c r="Q44"/>
      <c r="R44"/>
      <c r="S44"/>
    </row>
    <row r="45" spans="1:19" s="1" customFormat="1" ht="14.4" thickTop="1">
      <c r="A45" s="67" t="str">
        <f t="shared" si="1"/>
        <v>AHU 01.</v>
      </c>
      <c r="B45" s="68" t="s">
        <v>96</v>
      </c>
      <c r="C45" s="51" t="str">
        <f t="shared" si="0"/>
        <v>AHU 01.150</v>
      </c>
      <c r="D45" s="51" t="s">
        <v>73</v>
      </c>
      <c r="E45" s="69" t="s">
        <v>97</v>
      </c>
      <c r="F45" s="59"/>
      <c r="G45" s="59" t="s">
        <v>546</v>
      </c>
      <c r="H45" s="55">
        <v>1</v>
      </c>
      <c r="I45" s="56" t="s">
        <v>0</v>
      </c>
      <c r="J45" s="19"/>
      <c r="K45" s="20"/>
      <c r="L45" s="20">
        <f t="shared" si="2"/>
        <v>0</v>
      </c>
      <c r="M45" s="20">
        <f t="shared" si="3"/>
        <v>0</v>
      </c>
      <c r="N45" s="21">
        <f t="shared" si="4"/>
        <v>0</v>
      </c>
      <c r="P45"/>
      <c r="Q45"/>
      <c r="R45"/>
      <c r="S45"/>
    </row>
    <row r="46" spans="1:19" s="1" customFormat="1" ht="13.8">
      <c r="A46" s="49" t="str">
        <f t="shared" si="1"/>
        <v>AHU 01.</v>
      </c>
      <c r="B46" s="50" t="s">
        <v>98</v>
      </c>
      <c r="C46" s="51" t="str">
        <f t="shared" si="0"/>
        <v>AHU 01.151</v>
      </c>
      <c r="D46" s="51" t="s">
        <v>73</v>
      </c>
      <c r="E46" s="52" t="s">
        <v>77</v>
      </c>
      <c r="F46" s="59"/>
      <c r="G46" s="59" t="s">
        <v>546</v>
      </c>
      <c r="H46" s="55">
        <v>1</v>
      </c>
      <c r="I46" s="56" t="s">
        <v>0</v>
      </c>
      <c r="J46" s="19"/>
      <c r="K46" s="20"/>
      <c r="L46" s="20">
        <f t="shared" si="2"/>
        <v>0</v>
      </c>
      <c r="M46" s="20">
        <f t="shared" si="3"/>
        <v>0</v>
      </c>
      <c r="N46" s="21">
        <f t="shared" si="4"/>
        <v>0</v>
      </c>
      <c r="P46"/>
      <c r="Q46"/>
      <c r="R46"/>
      <c r="S46"/>
    </row>
    <row r="47" spans="1:19" s="1" customFormat="1" ht="69">
      <c r="A47" s="49" t="str">
        <f t="shared" si="1"/>
        <v>AHU 01.</v>
      </c>
      <c r="B47" s="50" t="s">
        <v>103</v>
      </c>
      <c r="C47" s="51" t="str">
        <f t="shared" si="0"/>
        <v>AHU 01.199</v>
      </c>
      <c r="D47" s="51" t="s">
        <v>73</v>
      </c>
      <c r="E47" s="52" t="s">
        <v>100</v>
      </c>
      <c r="F47" s="54" t="s">
        <v>101</v>
      </c>
      <c r="G47" s="59" t="s">
        <v>102</v>
      </c>
      <c r="H47" s="55">
        <v>1</v>
      </c>
      <c r="I47" s="56" t="s">
        <v>0</v>
      </c>
      <c r="J47" s="19"/>
      <c r="K47" s="20"/>
      <c r="L47" s="20">
        <f t="shared" si="2"/>
        <v>0</v>
      </c>
      <c r="M47" s="20">
        <f t="shared" si="3"/>
        <v>0</v>
      </c>
      <c r="N47" s="21">
        <f t="shared" si="4"/>
        <v>0</v>
      </c>
      <c r="P47"/>
      <c r="Q47"/>
      <c r="R47"/>
      <c r="S47"/>
    </row>
    <row r="48" spans="1:19" s="1" customFormat="1" ht="84.75" customHeight="1">
      <c r="A48" s="49" t="str">
        <f t="shared" si="1"/>
        <v>AHU 01.</v>
      </c>
      <c r="B48" s="50" t="s">
        <v>53</v>
      </c>
      <c r="C48" s="51" t="str">
        <f t="shared" si="0"/>
        <v>AHU 01.201</v>
      </c>
      <c r="D48" s="51" t="s">
        <v>73</v>
      </c>
      <c r="E48" s="52" t="s">
        <v>609</v>
      </c>
      <c r="F48" s="54" t="s">
        <v>551</v>
      </c>
      <c r="G48" s="59" t="s">
        <v>547</v>
      </c>
      <c r="H48" s="55">
        <v>1</v>
      </c>
      <c r="I48" s="56" t="s">
        <v>0</v>
      </c>
      <c r="J48" s="19"/>
      <c r="K48" s="20"/>
      <c r="L48" s="20">
        <f t="shared" si="2"/>
        <v>0</v>
      </c>
      <c r="M48" s="20">
        <f t="shared" si="3"/>
        <v>0</v>
      </c>
      <c r="N48" s="21">
        <f t="shared" si="4"/>
        <v>0</v>
      </c>
      <c r="P48"/>
      <c r="Q48"/>
      <c r="R48"/>
      <c r="S48"/>
    </row>
    <row r="49" spans="1:19" s="1" customFormat="1" ht="84.75" customHeight="1">
      <c r="A49" s="49" t="str">
        <f t="shared" si="1"/>
        <v>AHU 01.</v>
      </c>
      <c r="B49" s="50" t="s">
        <v>145</v>
      </c>
      <c r="C49" s="51" t="str">
        <f t="shared" si="0"/>
        <v>AHU 01.202</v>
      </c>
      <c r="D49" s="51" t="s">
        <v>73</v>
      </c>
      <c r="E49" s="52" t="s">
        <v>609</v>
      </c>
      <c r="F49" s="54" t="s">
        <v>551</v>
      </c>
      <c r="G49" s="59" t="s">
        <v>548</v>
      </c>
      <c r="H49" s="55">
        <v>4</v>
      </c>
      <c r="I49" s="56" t="s">
        <v>0</v>
      </c>
      <c r="J49" s="19"/>
      <c r="K49" s="20"/>
      <c r="L49" s="20">
        <f t="shared" si="2"/>
        <v>0</v>
      </c>
      <c r="M49" s="20">
        <f t="shared" si="3"/>
        <v>0</v>
      </c>
      <c r="N49" s="21">
        <f t="shared" si="4"/>
        <v>0</v>
      </c>
      <c r="P49"/>
      <c r="Q49"/>
      <c r="R49"/>
      <c r="S49"/>
    </row>
    <row r="50" spans="1:19" s="1" customFormat="1" ht="84.75" customHeight="1">
      <c r="A50" s="49" t="str">
        <f t="shared" si="1"/>
        <v>AHU 01.</v>
      </c>
      <c r="B50" s="50" t="s">
        <v>146</v>
      </c>
      <c r="C50" s="51" t="str">
        <f t="shared" si="0"/>
        <v>AHU 01.203</v>
      </c>
      <c r="D50" s="51" t="s">
        <v>73</v>
      </c>
      <c r="E50" s="52" t="s">
        <v>609</v>
      </c>
      <c r="F50" s="54" t="s">
        <v>551</v>
      </c>
      <c r="G50" s="59" t="s">
        <v>553</v>
      </c>
      <c r="H50" s="55">
        <v>8</v>
      </c>
      <c r="I50" s="56" t="s">
        <v>0</v>
      </c>
      <c r="J50" s="19"/>
      <c r="K50" s="20"/>
      <c r="L50" s="20">
        <f t="shared" si="2"/>
        <v>0</v>
      </c>
      <c r="M50" s="20">
        <f t="shared" si="3"/>
        <v>0</v>
      </c>
      <c r="N50" s="21">
        <f t="shared" si="4"/>
        <v>0</v>
      </c>
      <c r="P50"/>
      <c r="Q50"/>
      <c r="R50"/>
      <c r="S50"/>
    </row>
    <row r="51" spans="1:19" s="1" customFormat="1" ht="84.75" customHeight="1">
      <c r="A51" s="49" t="str">
        <f t="shared" si="1"/>
        <v>AHU 01.</v>
      </c>
      <c r="B51" s="50" t="s">
        <v>149</v>
      </c>
      <c r="C51" s="51" t="str">
        <f t="shared" si="0"/>
        <v>AHU 01.204</v>
      </c>
      <c r="D51" s="51" t="s">
        <v>73</v>
      </c>
      <c r="E51" s="52" t="s">
        <v>609</v>
      </c>
      <c r="F51" s="54" t="s">
        <v>551</v>
      </c>
      <c r="G51" s="59" t="s">
        <v>549</v>
      </c>
      <c r="H51" s="55">
        <v>3</v>
      </c>
      <c r="I51" s="56" t="s">
        <v>0</v>
      </c>
      <c r="J51" s="19"/>
      <c r="K51" s="20"/>
      <c r="L51" s="20">
        <f t="shared" si="2"/>
        <v>0</v>
      </c>
      <c r="M51" s="20">
        <f t="shared" si="3"/>
        <v>0</v>
      </c>
      <c r="N51" s="21">
        <f t="shared" si="4"/>
        <v>0</v>
      </c>
      <c r="P51"/>
      <c r="Q51"/>
      <c r="R51"/>
      <c r="S51"/>
    </row>
    <row r="52" spans="1:19" s="1" customFormat="1" ht="84.75" customHeight="1">
      <c r="A52" s="49" t="str">
        <f t="shared" si="1"/>
        <v>AHU 01.</v>
      </c>
      <c r="B52" s="50" t="s">
        <v>235</v>
      </c>
      <c r="C52" s="51" t="str">
        <f t="shared" si="0"/>
        <v>AHU 01.210</v>
      </c>
      <c r="D52" s="51" t="s">
        <v>73</v>
      </c>
      <c r="E52" s="52" t="s">
        <v>610</v>
      </c>
      <c r="F52" s="54" t="s">
        <v>552</v>
      </c>
      <c r="G52" s="59" t="s">
        <v>550</v>
      </c>
      <c r="H52" s="55">
        <v>1</v>
      </c>
      <c r="I52" s="56" t="s">
        <v>0</v>
      </c>
      <c r="J52" s="19"/>
      <c r="K52" s="20"/>
      <c r="L52" s="20">
        <f t="shared" si="2"/>
        <v>0</v>
      </c>
      <c r="M52" s="20">
        <f t="shared" si="3"/>
        <v>0</v>
      </c>
      <c r="N52" s="21">
        <f t="shared" si="4"/>
        <v>0</v>
      </c>
      <c r="P52"/>
      <c r="Q52"/>
      <c r="R52"/>
      <c r="S52"/>
    </row>
    <row r="53" spans="1:19" s="1" customFormat="1" ht="84.75" customHeight="1">
      <c r="A53" s="49" t="str">
        <f t="shared" si="1"/>
        <v>AHU 01.</v>
      </c>
      <c r="B53" s="50" t="s">
        <v>17</v>
      </c>
      <c r="C53" s="51" t="str">
        <f t="shared" si="0"/>
        <v>AHU 01.251</v>
      </c>
      <c r="D53" s="51" t="s">
        <v>73</v>
      </c>
      <c r="E53" s="52" t="s">
        <v>228</v>
      </c>
      <c r="F53" s="54" t="s">
        <v>230</v>
      </c>
      <c r="G53" s="59" t="s">
        <v>229</v>
      </c>
      <c r="H53" s="55">
        <v>3</v>
      </c>
      <c r="I53" s="56" t="s">
        <v>0</v>
      </c>
      <c r="J53" s="71"/>
      <c r="K53" s="20"/>
      <c r="L53" s="20">
        <f t="shared" si="2"/>
        <v>0</v>
      </c>
      <c r="M53" s="20">
        <f t="shared" si="3"/>
        <v>0</v>
      </c>
      <c r="N53" s="21">
        <f t="shared" si="4"/>
        <v>0</v>
      </c>
      <c r="P53"/>
      <c r="Q53"/>
      <c r="R53"/>
      <c r="S53"/>
    </row>
    <row r="54" spans="1:19" s="1" customFormat="1" ht="84.75" customHeight="1">
      <c r="A54" s="49" t="str">
        <f t="shared" si="1"/>
        <v>AHU 01.</v>
      </c>
      <c r="B54" s="50" t="s">
        <v>37</v>
      </c>
      <c r="C54" s="51" t="str">
        <f t="shared" si="0"/>
        <v>AHU 01.252</v>
      </c>
      <c r="D54" s="51" t="s">
        <v>73</v>
      </c>
      <c r="E54" s="52" t="s">
        <v>228</v>
      </c>
      <c r="F54" s="54" t="s">
        <v>230</v>
      </c>
      <c r="G54" s="59" t="s">
        <v>231</v>
      </c>
      <c r="H54" s="55">
        <v>4</v>
      </c>
      <c r="I54" s="56" t="s">
        <v>0</v>
      </c>
      <c r="J54" s="71"/>
      <c r="K54" s="20"/>
      <c r="L54" s="20">
        <f t="shared" si="2"/>
        <v>0</v>
      </c>
      <c r="M54" s="20">
        <f t="shared" si="3"/>
        <v>0</v>
      </c>
      <c r="N54" s="21">
        <f t="shared" si="4"/>
        <v>0</v>
      </c>
      <c r="P54"/>
      <c r="Q54"/>
      <c r="R54"/>
      <c r="S54"/>
    </row>
    <row r="55" spans="1:19" s="1" customFormat="1" ht="84.75" customHeight="1">
      <c r="A55" s="49" t="str">
        <f t="shared" si="1"/>
        <v>AHU 01.</v>
      </c>
      <c r="B55" s="50" t="s">
        <v>148</v>
      </c>
      <c r="C55" s="51" t="str">
        <f t="shared" si="0"/>
        <v>AHU 01.253</v>
      </c>
      <c r="D55" s="51" t="s">
        <v>73</v>
      </c>
      <c r="E55" s="52" t="s">
        <v>228</v>
      </c>
      <c r="F55" s="54" t="s">
        <v>230</v>
      </c>
      <c r="G55" s="59" t="s">
        <v>232</v>
      </c>
      <c r="H55" s="55">
        <v>10</v>
      </c>
      <c r="I55" s="56" t="s">
        <v>0</v>
      </c>
      <c r="J55" s="71"/>
      <c r="K55" s="20"/>
      <c r="L55" s="20">
        <f t="shared" si="2"/>
        <v>0</v>
      </c>
      <c r="M55" s="20">
        <f t="shared" si="3"/>
        <v>0</v>
      </c>
      <c r="N55" s="21">
        <f t="shared" si="4"/>
        <v>0</v>
      </c>
      <c r="P55"/>
      <c r="Q55"/>
      <c r="R55"/>
      <c r="S55"/>
    </row>
    <row r="56" spans="1:19" s="1" customFormat="1" ht="84.75" customHeight="1">
      <c r="A56" s="49" t="str">
        <f t="shared" si="1"/>
        <v>AHU 01.</v>
      </c>
      <c r="B56" s="50" t="s">
        <v>233</v>
      </c>
      <c r="C56" s="51" t="str">
        <f t="shared" si="0"/>
        <v>AHU 01.254</v>
      </c>
      <c r="D56" s="51" t="s">
        <v>73</v>
      </c>
      <c r="E56" s="52" t="s">
        <v>228</v>
      </c>
      <c r="F56" s="54" t="s">
        <v>230</v>
      </c>
      <c r="G56" s="59" t="s">
        <v>234</v>
      </c>
      <c r="H56" s="55">
        <v>1</v>
      </c>
      <c r="I56" s="56" t="s">
        <v>0</v>
      </c>
      <c r="J56" s="71"/>
      <c r="K56" s="20"/>
      <c r="L56" s="20">
        <f t="shared" si="2"/>
        <v>0</v>
      </c>
      <c r="M56" s="20">
        <f t="shared" si="3"/>
        <v>0</v>
      </c>
      <c r="N56" s="21">
        <f t="shared" si="4"/>
        <v>0</v>
      </c>
      <c r="P56"/>
      <c r="Q56"/>
      <c r="R56"/>
      <c r="S56"/>
    </row>
    <row r="57" spans="1:19" s="1" customFormat="1" ht="27.6">
      <c r="A57" s="49" t="str">
        <f t="shared" si="1"/>
        <v>AHU 01.</v>
      </c>
      <c r="B57" s="50" t="s">
        <v>243</v>
      </c>
      <c r="C57" s="51" t="str">
        <f t="shared" si="0"/>
        <v>AHU 01.255</v>
      </c>
      <c r="D57" s="51" t="s">
        <v>73</v>
      </c>
      <c r="E57" s="72" t="s">
        <v>244</v>
      </c>
      <c r="F57" s="59"/>
      <c r="G57" s="59" t="s">
        <v>516</v>
      </c>
      <c r="H57" s="55">
        <v>1</v>
      </c>
      <c r="I57" s="56" t="s">
        <v>0</v>
      </c>
      <c r="J57" s="71"/>
      <c r="K57" s="20"/>
      <c r="L57" s="20">
        <f t="shared" si="2"/>
        <v>0</v>
      </c>
      <c r="M57" s="20">
        <f t="shared" si="3"/>
        <v>0</v>
      </c>
      <c r="N57" s="21">
        <f t="shared" si="4"/>
        <v>0</v>
      </c>
      <c r="P57"/>
      <c r="Q57"/>
      <c r="R57"/>
      <c r="S57"/>
    </row>
    <row r="58" spans="1:19" s="1" customFormat="1" ht="41.4">
      <c r="A58" s="49" t="str">
        <f t="shared" si="1"/>
        <v>AHU 01.</v>
      </c>
      <c r="B58" s="50" t="s">
        <v>104</v>
      </c>
      <c r="C58" s="51" t="str">
        <f t="shared" si="0"/>
        <v>AHU 01.401</v>
      </c>
      <c r="D58" s="51" t="s">
        <v>73</v>
      </c>
      <c r="E58" s="52" t="s">
        <v>105</v>
      </c>
      <c r="F58" s="54" t="s">
        <v>106</v>
      </c>
      <c r="G58" s="59" t="s">
        <v>107</v>
      </c>
      <c r="H58" s="55">
        <v>1</v>
      </c>
      <c r="I58" s="56" t="s">
        <v>0</v>
      </c>
      <c r="J58" s="71"/>
      <c r="K58" s="15"/>
      <c r="L58" s="20">
        <f t="shared" si="2"/>
        <v>0</v>
      </c>
      <c r="M58" s="20">
        <f t="shared" si="3"/>
        <v>0</v>
      </c>
      <c r="N58" s="21">
        <f t="shared" si="4"/>
        <v>0</v>
      </c>
      <c r="P58"/>
      <c r="Q58"/>
      <c r="R58"/>
      <c r="S58"/>
    </row>
    <row r="59" spans="1:19" s="1" customFormat="1" ht="13.8">
      <c r="A59" s="49" t="str">
        <f t="shared" si="1"/>
        <v>AHU 01.</v>
      </c>
      <c r="B59" s="50" t="s">
        <v>109</v>
      </c>
      <c r="C59" s="51" t="str">
        <f t="shared" si="0"/>
        <v>AHU 01.401a</v>
      </c>
      <c r="D59" s="51" t="s">
        <v>73</v>
      </c>
      <c r="E59" s="52" t="s">
        <v>110</v>
      </c>
      <c r="F59" s="54"/>
      <c r="G59" s="59" t="s">
        <v>111</v>
      </c>
      <c r="H59" s="55">
        <v>1</v>
      </c>
      <c r="I59" s="56" t="s">
        <v>0</v>
      </c>
      <c r="J59" s="71"/>
      <c r="K59" s="15"/>
      <c r="L59" s="20">
        <f t="shared" si="2"/>
        <v>0</v>
      </c>
      <c r="M59" s="20">
        <f t="shared" si="3"/>
        <v>0</v>
      </c>
      <c r="N59" s="21">
        <f t="shared" si="4"/>
        <v>0</v>
      </c>
      <c r="P59"/>
      <c r="Q59"/>
      <c r="R59"/>
      <c r="S59"/>
    </row>
    <row r="60" spans="1:19" s="1" customFormat="1" ht="41.4">
      <c r="A60" s="49" t="str">
        <f t="shared" si="1"/>
        <v>AHU 01.</v>
      </c>
      <c r="B60" s="50" t="s">
        <v>108</v>
      </c>
      <c r="C60" s="51" t="str">
        <f t="shared" si="0"/>
        <v>AHU 01.402</v>
      </c>
      <c r="D60" s="51" t="s">
        <v>73</v>
      </c>
      <c r="E60" s="52" t="s">
        <v>105</v>
      </c>
      <c r="F60" s="54" t="s">
        <v>106</v>
      </c>
      <c r="G60" s="59" t="s">
        <v>99</v>
      </c>
      <c r="H60" s="55">
        <v>1</v>
      </c>
      <c r="I60" s="56" t="s">
        <v>0</v>
      </c>
      <c r="J60" s="71"/>
      <c r="K60" s="15"/>
      <c r="L60" s="20">
        <f t="shared" si="2"/>
        <v>0</v>
      </c>
      <c r="M60" s="20">
        <f t="shared" si="3"/>
        <v>0</v>
      </c>
      <c r="N60" s="21">
        <f t="shared" si="4"/>
        <v>0</v>
      </c>
      <c r="P60"/>
      <c r="Q60"/>
      <c r="R60"/>
      <c r="S60"/>
    </row>
    <row r="61" spans="1:19" s="1" customFormat="1" ht="13.8">
      <c r="A61" s="49" t="str">
        <f t="shared" si="1"/>
        <v>AHU 01.</v>
      </c>
      <c r="B61" s="50" t="s">
        <v>112</v>
      </c>
      <c r="C61" s="51" t="str">
        <f t="shared" si="0"/>
        <v>AHU 01.402a</v>
      </c>
      <c r="D61" s="51" t="s">
        <v>73</v>
      </c>
      <c r="E61" s="52" t="s">
        <v>110</v>
      </c>
      <c r="F61" s="54"/>
      <c r="G61" s="59" t="s">
        <v>111</v>
      </c>
      <c r="H61" s="55">
        <v>1</v>
      </c>
      <c r="I61" s="56" t="s">
        <v>0</v>
      </c>
      <c r="J61" s="71"/>
      <c r="K61" s="15"/>
      <c r="L61" s="20">
        <f t="shared" si="2"/>
        <v>0</v>
      </c>
      <c r="M61" s="20">
        <f t="shared" si="3"/>
        <v>0</v>
      </c>
      <c r="N61" s="21">
        <f t="shared" si="4"/>
        <v>0</v>
      </c>
      <c r="P61"/>
      <c r="Q61"/>
      <c r="R61"/>
      <c r="S61"/>
    </row>
    <row r="62" spans="1:19" s="1" customFormat="1" ht="13.8">
      <c r="A62" s="49" t="str">
        <f t="shared" si="1"/>
        <v>AHU 01.</v>
      </c>
      <c r="B62" s="50" t="s">
        <v>141</v>
      </c>
      <c r="C62" s="51" t="str">
        <f t="shared" si="0"/>
        <v>AHU 01.601</v>
      </c>
      <c r="D62" s="51" t="s">
        <v>73</v>
      </c>
      <c r="E62" s="72" t="s">
        <v>227</v>
      </c>
      <c r="F62" s="59"/>
      <c r="G62" s="59" t="s">
        <v>30</v>
      </c>
      <c r="H62" s="73">
        <v>1</v>
      </c>
      <c r="I62" s="74" t="s">
        <v>1</v>
      </c>
      <c r="J62" s="19"/>
      <c r="K62" s="20"/>
      <c r="L62" s="20">
        <f t="shared" si="2"/>
        <v>0</v>
      </c>
      <c r="M62" s="20">
        <f t="shared" si="3"/>
        <v>0</v>
      </c>
      <c r="N62" s="21">
        <f t="shared" si="4"/>
        <v>0</v>
      </c>
      <c r="P62"/>
      <c r="Q62"/>
      <c r="R62"/>
      <c r="S62"/>
    </row>
    <row r="63" spans="1:19" s="1" customFormat="1" ht="13.8">
      <c r="A63" s="49" t="str">
        <f t="shared" si="1"/>
        <v>AHU 01.</v>
      </c>
      <c r="B63" s="50" t="s">
        <v>154</v>
      </c>
      <c r="C63" s="51" t="str">
        <f t="shared" si="0"/>
        <v>AHU 01.602</v>
      </c>
      <c r="D63" s="51" t="s">
        <v>73</v>
      </c>
      <c r="E63" s="72" t="s">
        <v>227</v>
      </c>
      <c r="F63" s="59"/>
      <c r="G63" s="59" t="s">
        <v>236</v>
      </c>
      <c r="H63" s="73">
        <v>1</v>
      </c>
      <c r="I63" s="74" t="s">
        <v>1</v>
      </c>
      <c r="J63" s="19"/>
      <c r="K63" s="20"/>
      <c r="L63" s="20">
        <f t="shared" si="2"/>
        <v>0</v>
      </c>
      <c r="M63" s="20">
        <f t="shared" si="3"/>
        <v>0</v>
      </c>
      <c r="N63" s="21">
        <f t="shared" si="4"/>
        <v>0</v>
      </c>
      <c r="P63"/>
      <c r="Q63"/>
      <c r="R63"/>
      <c r="S63"/>
    </row>
    <row r="64" spans="1:19" s="1" customFormat="1" ht="27.6">
      <c r="A64" s="49" t="str">
        <f t="shared" si="1"/>
        <v>AHU 01.</v>
      </c>
      <c r="B64" s="50" t="s">
        <v>18</v>
      </c>
      <c r="C64" s="51" t="str">
        <f t="shared" si="0"/>
        <v>AHU 01.701</v>
      </c>
      <c r="D64" s="51" t="s">
        <v>73</v>
      </c>
      <c r="E64" s="75" t="s">
        <v>519</v>
      </c>
      <c r="F64" s="58" t="s">
        <v>358</v>
      </c>
      <c r="G64" s="59" t="s">
        <v>443</v>
      </c>
      <c r="H64" s="55">
        <v>8.52</v>
      </c>
      <c r="I64" s="56" t="s">
        <v>1</v>
      </c>
      <c r="J64" s="19"/>
      <c r="K64" s="20"/>
      <c r="L64" s="20">
        <f t="shared" si="2"/>
        <v>0</v>
      </c>
      <c r="M64" s="20">
        <f t="shared" si="3"/>
        <v>0</v>
      </c>
      <c r="N64" s="21">
        <f t="shared" si="4"/>
        <v>0</v>
      </c>
      <c r="O64" s="2"/>
      <c r="P64" s="2"/>
      <c r="Q64" s="2"/>
    </row>
    <row r="65" spans="1:17" s="1" customFormat="1" ht="27.6">
      <c r="A65" s="49" t="str">
        <f t="shared" si="1"/>
        <v>AHU 01.</v>
      </c>
      <c r="B65" s="50" t="s">
        <v>33</v>
      </c>
      <c r="C65" s="51" t="str">
        <f t="shared" si="0"/>
        <v>AHU 01.702</v>
      </c>
      <c r="D65" s="51" t="s">
        <v>73</v>
      </c>
      <c r="E65" s="75" t="s">
        <v>519</v>
      </c>
      <c r="F65" s="58" t="s">
        <v>358</v>
      </c>
      <c r="G65" s="59" t="s">
        <v>31</v>
      </c>
      <c r="H65" s="55">
        <v>9</v>
      </c>
      <c r="I65" s="56" t="s">
        <v>1</v>
      </c>
      <c r="J65" s="19"/>
      <c r="K65" s="20"/>
      <c r="L65" s="20">
        <f t="shared" si="2"/>
        <v>0</v>
      </c>
      <c r="M65" s="20">
        <f t="shared" si="3"/>
        <v>0</v>
      </c>
      <c r="N65" s="21">
        <f t="shared" si="4"/>
        <v>0</v>
      </c>
      <c r="O65" s="2"/>
      <c r="P65" s="2"/>
      <c r="Q65" s="2"/>
    </row>
    <row r="66" spans="1:17" s="1" customFormat="1" ht="27.6">
      <c r="A66" s="49" t="str">
        <f t="shared" si="1"/>
        <v>AHU 01.</v>
      </c>
      <c r="B66" s="50" t="s">
        <v>34</v>
      </c>
      <c r="C66" s="51" t="str">
        <f t="shared" si="0"/>
        <v>AHU 01.703</v>
      </c>
      <c r="D66" s="51" t="s">
        <v>73</v>
      </c>
      <c r="E66" s="75" t="s">
        <v>519</v>
      </c>
      <c r="F66" s="58" t="s">
        <v>358</v>
      </c>
      <c r="G66" s="59" t="s">
        <v>32</v>
      </c>
      <c r="H66" s="55">
        <v>30.240000000000002</v>
      </c>
      <c r="I66" s="56" t="s">
        <v>1</v>
      </c>
      <c r="J66" s="19"/>
      <c r="K66" s="20"/>
      <c r="L66" s="20">
        <f t="shared" si="2"/>
        <v>0</v>
      </c>
      <c r="M66" s="20">
        <f t="shared" si="3"/>
        <v>0</v>
      </c>
      <c r="N66" s="21">
        <f t="shared" si="4"/>
        <v>0</v>
      </c>
      <c r="O66" s="2"/>
      <c r="P66" s="2"/>
      <c r="Q66" s="2"/>
    </row>
    <row r="67" spans="1:17" s="1" customFormat="1" ht="27.6">
      <c r="A67" s="49" t="str">
        <f t="shared" si="1"/>
        <v>AHU 01.</v>
      </c>
      <c r="B67" s="50" t="s">
        <v>66</v>
      </c>
      <c r="C67" s="51" t="str">
        <f t="shared" si="0"/>
        <v>AHU 01.704</v>
      </c>
      <c r="D67" s="51" t="s">
        <v>73</v>
      </c>
      <c r="E67" s="75" t="s">
        <v>519</v>
      </c>
      <c r="F67" s="58" t="s">
        <v>358</v>
      </c>
      <c r="G67" s="59" t="s">
        <v>444</v>
      </c>
      <c r="H67" s="55">
        <v>13.92</v>
      </c>
      <c r="I67" s="56" t="s">
        <v>1</v>
      </c>
      <c r="J67" s="19"/>
      <c r="K67" s="20"/>
      <c r="L67" s="20">
        <f t="shared" si="2"/>
        <v>0</v>
      </c>
      <c r="M67" s="20">
        <f t="shared" si="3"/>
        <v>0</v>
      </c>
      <c r="N67" s="21">
        <f t="shared" si="4"/>
        <v>0</v>
      </c>
      <c r="O67" s="2"/>
      <c r="P67" s="2"/>
      <c r="Q67" s="2"/>
    </row>
    <row r="68" spans="1:17" s="1" customFormat="1" ht="27.6">
      <c r="A68" s="49" t="str">
        <f t="shared" si="1"/>
        <v>AHU 01.</v>
      </c>
      <c r="B68" s="50" t="s">
        <v>237</v>
      </c>
      <c r="C68" s="51" t="str">
        <f t="shared" ref="C68:C70" si="6">CONCATENATE(A68,B68)</f>
        <v>AHU 01.705</v>
      </c>
      <c r="D68" s="51" t="s">
        <v>73</v>
      </c>
      <c r="E68" s="75" t="s">
        <v>519</v>
      </c>
      <c r="F68" s="58" t="s">
        <v>358</v>
      </c>
      <c r="G68" s="59" t="s">
        <v>30</v>
      </c>
      <c r="H68" s="55">
        <v>28.32</v>
      </c>
      <c r="I68" s="56" t="s">
        <v>1</v>
      </c>
      <c r="J68" s="19"/>
      <c r="K68" s="20"/>
      <c r="L68" s="20">
        <f t="shared" ref="L68:L131" si="7">H68*J68</f>
        <v>0</v>
      </c>
      <c r="M68" s="20">
        <f t="shared" ref="M68:M131" si="8">H68*K68</f>
        <v>0</v>
      </c>
      <c r="N68" s="21">
        <f t="shared" ref="N68:N131" si="9">L68+M68</f>
        <v>0</v>
      </c>
      <c r="O68" s="2"/>
      <c r="P68" s="2"/>
      <c r="Q68" s="2"/>
    </row>
    <row r="69" spans="1:17" s="1" customFormat="1" ht="27.6">
      <c r="A69" s="49" t="str">
        <f>A67</f>
        <v>AHU 01.</v>
      </c>
      <c r="B69" s="50" t="s">
        <v>238</v>
      </c>
      <c r="C69" s="51" t="str">
        <f t="shared" ref="C69" si="10">CONCATENATE(A69,B69)</f>
        <v>AHU 01.706</v>
      </c>
      <c r="D69" s="51" t="s">
        <v>73</v>
      </c>
      <c r="E69" s="75" t="s">
        <v>519</v>
      </c>
      <c r="F69" s="58" t="s">
        <v>358</v>
      </c>
      <c r="G69" s="59" t="s">
        <v>236</v>
      </c>
      <c r="H69" s="55">
        <v>2.52</v>
      </c>
      <c r="I69" s="56" t="s">
        <v>1</v>
      </c>
      <c r="J69" s="19"/>
      <c r="K69" s="20"/>
      <c r="L69" s="20">
        <f t="shared" si="7"/>
        <v>0</v>
      </c>
      <c r="M69" s="20">
        <f t="shared" si="8"/>
        <v>0</v>
      </c>
      <c r="N69" s="21">
        <f t="shared" si="9"/>
        <v>0</v>
      </c>
      <c r="O69" s="2"/>
      <c r="P69" s="2"/>
      <c r="Q69" s="2"/>
    </row>
    <row r="70" spans="1:17" s="1" customFormat="1" ht="27.6">
      <c r="A70" s="49" t="str">
        <f>A68</f>
        <v>AHU 01.</v>
      </c>
      <c r="B70" s="50" t="s">
        <v>554</v>
      </c>
      <c r="C70" s="51" t="str">
        <f t="shared" si="6"/>
        <v>AHU 01.707</v>
      </c>
      <c r="D70" s="51" t="s">
        <v>73</v>
      </c>
      <c r="E70" s="75" t="s">
        <v>519</v>
      </c>
      <c r="F70" s="58" t="s">
        <v>358</v>
      </c>
      <c r="G70" s="59" t="s">
        <v>75</v>
      </c>
      <c r="H70" s="55">
        <v>16.920000000000002</v>
      </c>
      <c r="I70" s="56" t="s">
        <v>1</v>
      </c>
      <c r="J70" s="19"/>
      <c r="K70" s="20"/>
      <c r="L70" s="20">
        <f t="shared" si="7"/>
        <v>0</v>
      </c>
      <c r="M70" s="20">
        <f t="shared" si="8"/>
        <v>0</v>
      </c>
      <c r="N70" s="21">
        <f t="shared" si="9"/>
        <v>0</v>
      </c>
      <c r="O70" s="2"/>
      <c r="P70" s="2"/>
      <c r="Q70" s="2"/>
    </row>
    <row r="71" spans="1:17" s="1" customFormat="1" ht="13.8">
      <c r="A71" s="49" t="str">
        <f t="shared" ref="A71:A80" si="11">A70</f>
        <v>AHU 01.</v>
      </c>
      <c r="B71" s="50" t="s">
        <v>19</v>
      </c>
      <c r="C71" s="51" t="str">
        <f t="shared" ref="C71:C80" si="12">CONCATENATE(A71,B71)</f>
        <v>AHU 01.801</v>
      </c>
      <c r="D71" s="51" t="s">
        <v>73</v>
      </c>
      <c r="E71" s="57" t="s">
        <v>156</v>
      </c>
      <c r="F71" s="58" t="s">
        <v>358</v>
      </c>
      <c r="G71" s="59"/>
      <c r="H71" s="55">
        <v>233.1</v>
      </c>
      <c r="I71" s="56" t="s">
        <v>2</v>
      </c>
      <c r="J71" s="19"/>
      <c r="K71" s="20"/>
      <c r="L71" s="20">
        <f t="shared" si="7"/>
        <v>0</v>
      </c>
      <c r="M71" s="20">
        <f t="shared" si="8"/>
        <v>0</v>
      </c>
      <c r="N71" s="21">
        <f t="shared" si="9"/>
        <v>0</v>
      </c>
      <c r="P71" s="2"/>
      <c r="Q71" s="2"/>
    </row>
    <row r="72" spans="1:17" s="1" customFormat="1" ht="13.8">
      <c r="A72" s="49" t="str">
        <f t="shared" si="11"/>
        <v>AHU 01.</v>
      </c>
      <c r="B72" s="50" t="s">
        <v>59</v>
      </c>
      <c r="C72" s="51" t="str">
        <f t="shared" si="12"/>
        <v>AHU 01.802</v>
      </c>
      <c r="D72" s="51" t="s">
        <v>73</v>
      </c>
      <c r="E72" s="57" t="s">
        <v>157</v>
      </c>
      <c r="F72" s="58" t="s">
        <v>358</v>
      </c>
      <c r="G72" s="59"/>
      <c r="H72" s="55">
        <v>193.89999999999998</v>
      </c>
      <c r="I72" s="56" t="s">
        <v>2</v>
      </c>
      <c r="J72" s="19"/>
      <c r="K72" s="20"/>
      <c r="L72" s="20">
        <f t="shared" si="7"/>
        <v>0</v>
      </c>
      <c r="M72" s="20">
        <f t="shared" si="8"/>
        <v>0</v>
      </c>
      <c r="N72" s="21">
        <f t="shared" si="9"/>
        <v>0</v>
      </c>
      <c r="P72" s="2"/>
      <c r="Q72" s="2"/>
    </row>
    <row r="73" spans="1:17" s="78" customFormat="1" ht="13.8">
      <c r="A73" s="49" t="str">
        <f t="shared" si="11"/>
        <v>AHU 01.</v>
      </c>
      <c r="B73" s="76" t="s">
        <v>20</v>
      </c>
      <c r="C73" s="51" t="str">
        <f t="shared" si="12"/>
        <v>AHU 01.901</v>
      </c>
      <c r="D73" s="51" t="s">
        <v>73</v>
      </c>
      <c r="E73" s="57" t="s">
        <v>615</v>
      </c>
      <c r="F73" s="58" t="s">
        <v>616</v>
      </c>
      <c r="G73" s="77" t="s">
        <v>163</v>
      </c>
      <c r="H73" s="55">
        <v>55</v>
      </c>
      <c r="I73" s="56" t="s">
        <v>2</v>
      </c>
      <c r="J73" s="19"/>
      <c r="K73" s="20"/>
      <c r="L73" s="20">
        <f t="shared" si="7"/>
        <v>0</v>
      </c>
      <c r="M73" s="20">
        <f t="shared" si="8"/>
        <v>0</v>
      </c>
      <c r="N73" s="21">
        <f t="shared" si="9"/>
        <v>0</v>
      </c>
      <c r="P73" s="2"/>
      <c r="Q73" s="2"/>
    </row>
    <row r="74" spans="1:17" s="78" customFormat="1" ht="13.8">
      <c r="A74" s="49" t="str">
        <f t="shared" si="11"/>
        <v>AHU 01.</v>
      </c>
      <c r="B74" s="76" t="s">
        <v>27</v>
      </c>
      <c r="C74" s="51" t="str">
        <f t="shared" si="12"/>
        <v>AHU 01.902</v>
      </c>
      <c r="D74" s="51" t="s">
        <v>73</v>
      </c>
      <c r="E74" s="57" t="s">
        <v>240</v>
      </c>
      <c r="F74" s="58"/>
      <c r="G74" s="77" t="s">
        <v>241</v>
      </c>
      <c r="H74" s="55">
        <v>78</v>
      </c>
      <c r="I74" s="56" t="s">
        <v>2</v>
      </c>
      <c r="J74" s="19"/>
      <c r="K74" s="20"/>
      <c r="L74" s="20">
        <f t="shared" si="7"/>
        <v>0</v>
      </c>
      <c r="M74" s="20">
        <f t="shared" si="8"/>
        <v>0</v>
      </c>
      <c r="N74" s="21">
        <f t="shared" si="9"/>
        <v>0</v>
      </c>
      <c r="P74" s="2"/>
      <c r="Q74" s="2"/>
    </row>
    <row r="75" spans="1:17" s="78" customFormat="1" ht="13.8">
      <c r="A75" s="49" t="str">
        <f t="shared" si="11"/>
        <v>AHU 01.</v>
      </c>
      <c r="B75" s="76" t="s">
        <v>242</v>
      </c>
      <c r="C75" s="51" t="str">
        <f t="shared" si="12"/>
        <v>AHU 01.903</v>
      </c>
      <c r="D75" s="51" t="s">
        <v>73</v>
      </c>
      <c r="E75" s="57" t="s">
        <v>80</v>
      </c>
      <c r="F75" s="58"/>
      <c r="G75" s="77" t="s">
        <v>239</v>
      </c>
      <c r="H75" s="55">
        <v>85</v>
      </c>
      <c r="I75" s="56" t="s">
        <v>2</v>
      </c>
      <c r="J75" s="19"/>
      <c r="K75" s="20"/>
      <c r="L75" s="20">
        <f t="shared" si="7"/>
        <v>0</v>
      </c>
      <c r="M75" s="20">
        <f t="shared" si="8"/>
        <v>0</v>
      </c>
      <c r="N75" s="21">
        <f t="shared" si="9"/>
        <v>0</v>
      </c>
      <c r="P75" s="2"/>
      <c r="Q75" s="2"/>
    </row>
    <row r="76" spans="1:17" s="78" customFormat="1" ht="13.8">
      <c r="A76" s="49" t="str">
        <f t="shared" si="11"/>
        <v>AHU 01.</v>
      </c>
      <c r="B76" s="76" t="s">
        <v>159</v>
      </c>
      <c r="C76" s="51" t="str">
        <f t="shared" si="12"/>
        <v>AHU 01.910</v>
      </c>
      <c r="D76" s="51" t="s">
        <v>73</v>
      </c>
      <c r="E76" s="57" t="s">
        <v>160</v>
      </c>
      <c r="F76" s="58"/>
      <c r="G76" s="77" t="s">
        <v>161</v>
      </c>
      <c r="H76" s="55">
        <v>3</v>
      </c>
      <c r="I76" s="56" t="s">
        <v>0</v>
      </c>
      <c r="J76" s="71"/>
      <c r="K76" s="20"/>
      <c r="L76" s="20">
        <f t="shared" si="7"/>
        <v>0</v>
      </c>
      <c r="M76" s="20">
        <f t="shared" si="8"/>
        <v>0</v>
      </c>
      <c r="N76" s="21">
        <f t="shared" si="9"/>
        <v>0</v>
      </c>
      <c r="P76" s="2"/>
      <c r="Q76" s="2"/>
    </row>
    <row r="77" spans="1:17" s="78" customFormat="1" ht="13.8">
      <c r="A77" s="49" t="str">
        <f t="shared" si="11"/>
        <v>AHU 01.</v>
      </c>
      <c r="B77" s="76" t="s">
        <v>184</v>
      </c>
      <c r="C77" s="51" t="str">
        <f t="shared" si="12"/>
        <v>AHU 01.911</v>
      </c>
      <c r="D77" s="51" t="s">
        <v>73</v>
      </c>
      <c r="E77" s="57" t="s">
        <v>160</v>
      </c>
      <c r="F77" s="58"/>
      <c r="G77" s="77" t="s">
        <v>250</v>
      </c>
      <c r="H77" s="55">
        <v>6</v>
      </c>
      <c r="I77" s="56" t="s">
        <v>0</v>
      </c>
      <c r="J77" s="71"/>
      <c r="K77" s="15"/>
      <c r="L77" s="20">
        <f t="shared" si="7"/>
        <v>0</v>
      </c>
      <c r="M77" s="20">
        <f t="shared" si="8"/>
        <v>0</v>
      </c>
      <c r="N77" s="21">
        <f t="shared" si="9"/>
        <v>0</v>
      </c>
      <c r="P77" s="2"/>
      <c r="Q77" s="2"/>
    </row>
    <row r="78" spans="1:17" s="78" customFormat="1" ht="13.8">
      <c r="A78" s="49" t="str">
        <f t="shared" si="11"/>
        <v>AHU 01.</v>
      </c>
      <c r="B78" s="76" t="s">
        <v>185</v>
      </c>
      <c r="C78" s="51" t="str">
        <f t="shared" si="12"/>
        <v>AHU 01.912</v>
      </c>
      <c r="D78" s="51" t="s">
        <v>73</v>
      </c>
      <c r="E78" s="57" t="s">
        <v>160</v>
      </c>
      <c r="F78" s="58"/>
      <c r="G78" s="77" t="s">
        <v>252</v>
      </c>
      <c r="H78" s="55">
        <v>1</v>
      </c>
      <c r="I78" s="56" t="s">
        <v>0</v>
      </c>
      <c r="J78" s="71"/>
      <c r="K78" s="15"/>
      <c r="L78" s="20">
        <f t="shared" si="7"/>
        <v>0</v>
      </c>
      <c r="M78" s="20">
        <f t="shared" si="8"/>
        <v>0</v>
      </c>
      <c r="N78" s="21">
        <f t="shared" si="9"/>
        <v>0</v>
      </c>
      <c r="P78" s="2"/>
      <c r="Q78" s="2"/>
    </row>
    <row r="79" spans="1:17" s="78" customFormat="1" ht="13.8">
      <c r="A79" s="49" t="str">
        <f t="shared" si="11"/>
        <v>AHU 01.</v>
      </c>
      <c r="B79" s="76" t="s">
        <v>251</v>
      </c>
      <c r="C79" s="51" t="str">
        <f t="shared" si="12"/>
        <v>AHU 01.913</v>
      </c>
      <c r="D79" s="51" t="s">
        <v>73</v>
      </c>
      <c r="E79" s="57" t="s">
        <v>160</v>
      </c>
      <c r="F79" s="58"/>
      <c r="G79" s="77" t="s">
        <v>253</v>
      </c>
      <c r="H79" s="55">
        <v>1</v>
      </c>
      <c r="I79" s="56" t="s">
        <v>0</v>
      </c>
      <c r="J79" s="71"/>
      <c r="K79" s="15"/>
      <c r="L79" s="20">
        <f t="shared" si="7"/>
        <v>0</v>
      </c>
      <c r="M79" s="20">
        <f t="shared" si="8"/>
        <v>0</v>
      </c>
      <c r="N79" s="21">
        <f t="shared" si="9"/>
        <v>0</v>
      </c>
      <c r="P79" s="2"/>
      <c r="Q79" s="2"/>
    </row>
    <row r="80" spans="1:17" s="78" customFormat="1" ht="13.8">
      <c r="A80" s="49" t="str">
        <f t="shared" si="11"/>
        <v>AHU 01.</v>
      </c>
      <c r="B80" s="76" t="s">
        <v>255</v>
      </c>
      <c r="C80" s="51" t="str">
        <f t="shared" si="12"/>
        <v>AHU 01.914</v>
      </c>
      <c r="D80" s="51" t="s">
        <v>73</v>
      </c>
      <c r="E80" s="57" t="s">
        <v>160</v>
      </c>
      <c r="F80" s="58"/>
      <c r="G80" s="77" t="s">
        <v>254</v>
      </c>
      <c r="H80" s="55">
        <v>2</v>
      </c>
      <c r="I80" s="56" t="s">
        <v>0</v>
      </c>
      <c r="J80" s="71"/>
      <c r="K80" s="15"/>
      <c r="L80" s="20">
        <f t="shared" si="7"/>
        <v>0</v>
      </c>
      <c r="M80" s="20">
        <f t="shared" si="8"/>
        <v>0</v>
      </c>
      <c r="N80" s="21">
        <f t="shared" si="9"/>
        <v>0</v>
      </c>
      <c r="P80" s="2"/>
      <c r="Q80" s="2"/>
    </row>
    <row r="81" spans="1:19" s="78" customFormat="1" ht="14.4" thickBot="1">
      <c r="A81" s="79"/>
      <c r="B81" s="76"/>
      <c r="C81" s="51"/>
      <c r="D81" s="51"/>
      <c r="E81" s="57"/>
      <c r="F81" s="58"/>
      <c r="G81" s="77"/>
      <c r="H81" s="55"/>
      <c r="I81" s="56"/>
      <c r="J81" s="16"/>
      <c r="K81" s="15"/>
      <c r="L81" s="20"/>
      <c r="M81" s="20"/>
      <c r="N81" s="21"/>
      <c r="P81" s="2"/>
      <c r="Q81" s="2"/>
    </row>
    <row r="82" spans="1:19" s="1" customFormat="1" ht="15" thickBot="1">
      <c r="A82" s="23" t="s">
        <v>257</v>
      </c>
      <c r="B82" s="24"/>
      <c r="C82" s="24" t="str">
        <f t="shared" ref="C82:C92" si="13">CONCATENATE(A82,B82)</f>
        <v>AHU 02.</v>
      </c>
      <c r="D82" s="24"/>
      <c r="E82" s="25" t="s">
        <v>258</v>
      </c>
      <c r="F82" s="25"/>
      <c r="G82" s="25"/>
      <c r="H82" s="24"/>
      <c r="I82" s="26"/>
      <c r="J82" s="47"/>
      <c r="K82" s="45"/>
      <c r="L82" s="45"/>
      <c r="M82" s="45"/>
      <c r="N82" s="106">
        <f>SUM(N83:N182)</f>
        <v>0</v>
      </c>
      <c r="P82" s="2"/>
      <c r="Q82" s="2"/>
    </row>
    <row r="83" spans="1:19" s="1" customFormat="1" ht="348" customHeight="1">
      <c r="A83" s="49" t="str">
        <f t="shared" ref="A83:A293" si="14">A82</f>
        <v>AHU 02.</v>
      </c>
      <c r="B83" s="50" t="s">
        <v>21</v>
      </c>
      <c r="C83" s="51" t="str">
        <f t="shared" si="13"/>
        <v>AHU 02.001</v>
      </c>
      <c r="D83" s="51" t="s">
        <v>73</v>
      </c>
      <c r="E83" s="52" t="s">
        <v>608</v>
      </c>
      <c r="F83" s="53" t="s">
        <v>618</v>
      </c>
      <c r="G83" s="54" t="s">
        <v>556</v>
      </c>
      <c r="H83" s="55">
        <v>1</v>
      </c>
      <c r="I83" s="56" t="s">
        <v>0</v>
      </c>
      <c r="J83" s="19"/>
      <c r="K83" s="20"/>
      <c r="L83" s="20">
        <f t="shared" si="7"/>
        <v>0</v>
      </c>
      <c r="M83" s="20">
        <f t="shared" si="8"/>
        <v>0</v>
      </c>
      <c r="N83" s="21">
        <f t="shared" si="9"/>
        <v>0</v>
      </c>
      <c r="P83" s="2"/>
      <c r="Q83" s="2"/>
    </row>
    <row r="84" spans="1:19" s="1" customFormat="1" ht="41.4">
      <c r="A84" s="49" t="str">
        <f>A82</f>
        <v>AHU 02.</v>
      </c>
      <c r="B84" s="50" t="s">
        <v>517</v>
      </c>
      <c r="C84" s="51" t="str">
        <f>CONCATENATE(A84,B84)</f>
        <v>AHU 02.001a</v>
      </c>
      <c r="D84" s="51" t="s">
        <v>73</v>
      </c>
      <c r="E84" s="75" t="s">
        <v>557</v>
      </c>
      <c r="F84" s="58"/>
      <c r="G84" s="59"/>
      <c r="H84" s="55">
        <v>1</v>
      </c>
      <c r="I84" s="56" t="s">
        <v>0</v>
      </c>
      <c r="J84" s="19"/>
      <c r="K84" s="20"/>
      <c r="L84" s="20">
        <f t="shared" si="7"/>
        <v>0</v>
      </c>
      <c r="M84" s="20">
        <f t="shared" si="8"/>
        <v>0</v>
      </c>
      <c r="N84" s="21">
        <f t="shared" si="9"/>
        <v>0</v>
      </c>
      <c r="P84" s="2"/>
      <c r="Q84" s="2"/>
    </row>
    <row r="85" spans="1:19" s="1" customFormat="1" ht="27.6">
      <c r="A85" s="49" t="str">
        <f>A83</f>
        <v>AHU 02.</v>
      </c>
      <c r="B85" s="50" t="s">
        <v>22</v>
      </c>
      <c r="C85" s="51" t="str">
        <f>CONCATENATE(A85,B85)</f>
        <v>AHU 02.002</v>
      </c>
      <c r="D85" s="51" t="s">
        <v>73</v>
      </c>
      <c r="E85" s="75" t="s">
        <v>604</v>
      </c>
      <c r="F85" s="58" t="s">
        <v>558</v>
      </c>
      <c r="G85" s="59" t="s">
        <v>605</v>
      </c>
      <c r="H85" s="55">
        <v>8</v>
      </c>
      <c r="I85" s="56" t="s">
        <v>5</v>
      </c>
      <c r="J85" s="19"/>
      <c r="K85" s="20"/>
      <c r="L85" s="20">
        <f t="shared" si="7"/>
        <v>0</v>
      </c>
      <c r="M85" s="20">
        <f t="shared" si="8"/>
        <v>0</v>
      </c>
      <c r="N85" s="21">
        <f t="shared" si="9"/>
        <v>0</v>
      </c>
      <c r="P85" s="2"/>
      <c r="Q85" s="2"/>
    </row>
    <row r="86" spans="1:19" s="1" customFormat="1" ht="13.8">
      <c r="A86" s="49" t="str">
        <f>A83</f>
        <v>AHU 02.</v>
      </c>
      <c r="B86" s="50" t="s">
        <v>23</v>
      </c>
      <c r="C86" s="51" t="str">
        <f t="shared" ref="C86" si="15">CONCATENATE(A86,B86)</f>
        <v>AHU 02.003</v>
      </c>
      <c r="D86" s="51" t="s">
        <v>73</v>
      </c>
      <c r="E86" s="75" t="s">
        <v>68</v>
      </c>
      <c r="F86" s="58"/>
      <c r="G86" s="59" t="s">
        <v>267</v>
      </c>
      <c r="H86" s="55">
        <v>1</v>
      </c>
      <c r="I86" s="56" t="s">
        <v>0</v>
      </c>
      <c r="J86" s="19"/>
      <c r="K86" s="20"/>
      <c r="L86" s="20">
        <f t="shared" si="7"/>
        <v>0</v>
      </c>
      <c r="M86" s="20">
        <f t="shared" si="8"/>
        <v>0</v>
      </c>
      <c r="N86" s="21">
        <f t="shared" si="9"/>
        <v>0</v>
      </c>
      <c r="P86" s="2"/>
      <c r="Q86" s="2"/>
    </row>
    <row r="87" spans="1:19" s="1" customFormat="1" ht="13.8">
      <c r="A87" s="49" t="str">
        <f>A85</f>
        <v>AHU 02.</v>
      </c>
      <c r="B87" s="50" t="s">
        <v>24</v>
      </c>
      <c r="C87" s="51" t="str">
        <f t="shared" ref="C87" si="16">CONCATENATE(A87,B87)</f>
        <v>AHU 02.004</v>
      </c>
      <c r="D87" s="51" t="s">
        <v>73</v>
      </c>
      <c r="E87" s="75" t="s">
        <v>268</v>
      </c>
      <c r="F87" s="58"/>
      <c r="G87" s="59" t="s">
        <v>269</v>
      </c>
      <c r="H87" s="55">
        <v>1</v>
      </c>
      <c r="I87" s="56" t="s">
        <v>0</v>
      </c>
      <c r="J87" s="19"/>
      <c r="K87" s="20"/>
      <c r="L87" s="20">
        <f t="shared" si="7"/>
        <v>0</v>
      </c>
      <c r="M87" s="20">
        <f t="shared" si="8"/>
        <v>0</v>
      </c>
      <c r="N87" s="21">
        <f t="shared" si="9"/>
        <v>0</v>
      </c>
      <c r="P87" s="2"/>
      <c r="Q87" s="2"/>
    </row>
    <row r="88" spans="1:19" s="1" customFormat="1" ht="13.8">
      <c r="A88" s="49" t="str">
        <f t="shared" si="14"/>
        <v>AHU 02.</v>
      </c>
      <c r="B88" s="50" t="s">
        <v>54</v>
      </c>
      <c r="C88" s="51" t="str">
        <f t="shared" si="13"/>
        <v>AHU 02.051</v>
      </c>
      <c r="D88" s="51" t="s">
        <v>73</v>
      </c>
      <c r="E88" s="57" t="s">
        <v>58</v>
      </c>
      <c r="F88" s="58" t="s">
        <v>95</v>
      </c>
      <c r="G88" s="59" t="s">
        <v>260</v>
      </c>
      <c r="H88" s="55">
        <v>1</v>
      </c>
      <c r="I88" s="56" t="s">
        <v>0</v>
      </c>
      <c r="J88" s="19"/>
      <c r="K88" s="20"/>
      <c r="L88" s="20">
        <f t="shared" si="7"/>
        <v>0</v>
      </c>
      <c r="M88" s="20">
        <f t="shared" si="8"/>
        <v>0</v>
      </c>
      <c r="N88" s="21">
        <f t="shared" si="9"/>
        <v>0</v>
      </c>
      <c r="P88" s="2"/>
      <c r="Q88" s="2"/>
    </row>
    <row r="89" spans="1:19" s="1" customFormat="1" ht="13.8">
      <c r="A89" s="49" t="str">
        <f t="shared" si="14"/>
        <v>AHU 02.</v>
      </c>
      <c r="B89" s="50" t="s">
        <v>56</v>
      </c>
      <c r="C89" s="51" t="str">
        <f t="shared" ref="C89:C91" si="17">CONCATENATE(A89,B89)</f>
        <v>AHU 02.052</v>
      </c>
      <c r="D89" s="51" t="s">
        <v>73</v>
      </c>
      <c r="E89" s="57" t="s">
        <v>58</v>
      </c>
      <c r="F89" s="58" t="s">
        <v>95</v>
      </c>
      <c r="G89" s="59" t="s">
        <v>261</v>
      </c>
      <c r="H89" s="55">
        <v>1</v>
      </c>
      <c r="I89" s="56" t="s">
        <v>0</v>
      </c>
      <c r="J89" s="19"/>
      <c r="K89" s="20"/>
      <c r="L89" s="20">
        <f t="shared" si="7"/>
        <v>0</v>
      </c>
      <c r="M89" s="20">
        <f t="shared" si="8"/>
        <v>0</v>
      </c>
      <c r="N89" s="21">
        <f t="shared" si="9"/>
        <v>0</v>
      </c>
      <c r="P89" s="2"/>
      <c r="Q89" s="2"/>
    </row>
    <row r="90" spans="1:19" s="1" customFormat="1" ht="13.8">
      <c r="A90" s="49" t="str">
        <f t="shared" si="14"/>
        <v>AHU 02.</v>
      </c>
      <c r="B90" s="50" t="s">
        <v>62</v>
      </c>
      <c r="C90" s="51" t="str">
        <f t="shared" si="17"/>
        <v>AHU 02.053</v>
      </c>
      <c r="D90" s="51" t="s">
        <v>73</v>
      </c>
      <c r="E90" s="57" t="s">
        <v>58</v>
      </c>
      <c r="F90" s="58" t="s">
        <v>95</v>
      </c>
      <c r="G90" s="59" t="s">
        <v>262</v>
      </c>
      <c r="H90" s="55">
        <v>1</v>
      </c>
      <c r="I90" s="56" t="s">
        <v>0</v>
      </c>
      <c r="J90" s="19"/>
      <c r="K90" s="20"/>
      <c r="L90" s="20">
        <f t="shared" si="7"/>
        <v>0</v>
      </c>
      <c r="M90" s="20">
        <f t="shared" si="8"/>
        <v>0</v>
      </c>
      <c r="N90" s="21">
        <f t="shared" si="9"/>
        <v>0</v>
      </c>
      <c r="P90" s="2"/>
      <c r="Q90" s="2"/>
    </row>
    <row r="91" spans="1:19" s="1" customFormat="1" ht="13.8">
      <c r="A91" s="49" t="str">
        <f t="shared" si="14"/>
        <v>AHU 02.</v>
      </c>
      <c r="B91" s="50" t="s">
        <v>65</v>
      </c>
      <c r="C91" s="51" t="str">
        <f t="shared" si="17"/>
        <v>AHU 02.054</v>
      </c>
      <c r="D91" s="51" t="s">
        <v>73</v>
      </c>
      <c r="E91" s="57" t="s">
        <v>58</v>
      </c>
      <c r="F91" s="58"/>
      <c r="G91" s="59" t="s">
        <v>263</v>
      </c>
      <c r="H91" s="55">
        <v>1</v>
      </c>
      <c r="I91" s="56" t="s">
        <v>0</v>
      </c>
      <c r="J91" s="19"/>
      <c r="K91" s="20"/>
      <c r="L91" s="20">
        <f t="shared" si="7"/>
        <v>0</v>
      </c>
      <c r="M91" s="20">
        <f t="shared" si="8"/>
        <v>0</v>
      </c>
      <c r="N91" s="21">
        <f t="shared" si="9"/>
        <v>0</v>
      </c>
      <c r="P91" s="2"/>
      <c r="Q91" s="2"/>
    </row>
    <row r="92" spans="1:19" s="1" customFormat="1" ht="14.4" thickBot="1">
      <c r="A92" s="60" t="str">
        <f t="shared" si="14"/>
        <v>AHU 02.</v>
      </c>
      <c r="B92" s="61" t="s">
        <v>264</v>
      </c>
      <c r="C92" s="62" t="str">
        <f t="shared" si="13"/>
        <v>AHU 02.055</v>
      </c>
      <c r="D92" s="62" t="s">
        <v>73</v>
      </c>
      <c r="E92" s="63" t="s">
        <v>58</v>
      </c>
      <c r="F92" s="64"/>
      <c r="G92" s="64" t="s">
        <v>265</v>
      </c>
      <c r="H92" s="65">
        <v>1</v>
      </c>
      <c r="I92" s="66" t="s">
        <v>0</v>
      </c>
      <c r="J92" s="19"/>
      <c r="K92" s="20"/>
      <c r="L92" s="20">
        <f t="shared" si="7"/>
        <v>0</v>
      </c>
      <c r="M92" s="20">
        <f t="shared" si="8"/>
        <v>0</v>
      </c>
      <c r="N92" s="21">
        <f t="shared" si="9"/>
        <v>0</v>
      </c>
      <c r="P92" s="2"/>
      <c r="Q92" s="2"/>
    </row>
    <row r="93" spans="1:19" s="1" customFormat="1" ht="83.4" thickTop="1">
      <c r="A93" s="67" t="str">
        <f t="shared" si="14"/>
        <v>AHU 02.</v>
      </c>
      <c r="B93" s="68" t="s">
        <v>245</v>
      </c>
      <c r="C93" s="51" t="str">
        <f t="shared" ref="C93" si="18">CONCATENATE(A93,B93)</f>
        <v>AHU 02.130</v>
      </c>
      <c r="D93" s="51" t="s">
        <v>73</v>
      </c>
      <c r="E93" s="69" t="s">
        <v>612</v>
      </c>
      <c r="F93" s="59" t="s">
        <v>113</v>
      </c>
      <c r="G93" s="59" t="s">
        <v>276</v>
      </c>
      <c r="H93" s="55">
        <v>1</v>
      </c>
      <c r="I93" s="56" t="s">
        <v>0</v>
      </c>
      <c r="J93" s="19"/>
      <c r="K93" s="20"/>
      <c r="L93" s="20">
        <f t="shared" si="7"/>
        <v>0</v>
      </c>
      <c r="M93" s="20">
        <f t="shared" si="8"/>
        <v>0</v>
      </c>
      <c r="N93" s="21">
        <f t="shared" si="9"/>
        <v>0</v>
      </c>
      <c r="P93"/>
      <c r="Q93"/>
      <c r="R93"/>
      <c r="S93"/>
    </row>
    <row r="94" spans="1:19" s="1" customFormat="1" ht="13.8">
      <c r="A94" s="49" t="str">
        <f t="shared" si="14"/>
        <v>AHU 02.</v>
      </c>
      <c r="B94" s="50" t="s">
        <v>246</v>
      </c>
      <c r="C94" s="51" t="str">
        <f t="shared" ref="C94:C100" si="19">CONCATENATE(A94,B94)</f>
        <v>AHU 02.130a</v>
      </c>
      <c r="D94" s="51" t="s">
        <v>73</v>
      </c>
      <c r="E94" s="52" t="s">
        <v>118</v>
      </c>
      <c r="F94" s="59"/>
      <c r="G94" s="59" t="s">
        <v>125</v>
      </c>
      <c r="H94" s="55">
        <v>1</v>
      </c>
      <c r="I94" s="56" t="s">
        <v>0</v>
      </c>
      <c r="J94" s="19"/>
      <c r="K94" s="20"/>
      <c r="L94" s="20">
        <f t="shared" si="7"/>
        <v>0</v>
      </c>
      <c r="M94" s="20">
        <f t="shared" si="8"/>
        <v>0</v>
      </c>
      <c r="N94" s="21">
        <f t="shared" si="9"/>
        <v>0</v>
      </c>
      <c r="P94"/>
      <c r="Q94"/>
      <c r="R94"/>
      <c r="S94"/>
    </row>
    <row r="95" spans="1:19" s="1" customFormat="1" ht="55.2">
      <c r="A95" s="49" t="str">
        <f t="shared" si="14"/>
        <v>AHU 02.</v>
      </c>
      <c r="B95" s="50" t="s">
        <v>270</v>
      </c>
      <c r="C95" s="51" t="str">
        <f t="shared" si="19"/>
        <v>AHU 02.131</v>
      </c>
      <c r="D95" s="51" t="s">
        <v>73</v>
      </c>
      <c r="E95" s="52" t="s">
        <v>613</v>
      </c>
      <c r="F95" s="59" t="s">
        <v>116</v>
      </c>
      <c r="G95" s="59" t="s">
        <v>278</v>
      </c>
      <c r="H95" s="55">
        <v>1</v>
      </c>
      <c r="I95" s="56" t="s">
        <v>0</v>
      </c>
      <c r="J95" s="19"/>
      <c r="K95" s="20"/>
      <c r="L95" s="20">
        <f t="shared" si="7"/>
        <v>0</v>
      </c>
      <c r="M95" s="20">
        <f t="shared" si="8"/>
        <v>0</v>
      </c>
      <c r="N95" s="21">
        <f t="shared" si="9"/>
        <v>0</v>
      </c>
      <c r="P95"/>
      <c r="Q95"/>
      <c r="R95"/>
      <c r="S95"/>
    </row>
    <row r="96" spans="1:19" s="1" customFormat="1" ht="14.4" thickBot="1">
      <c r="A96" s="60" t="str">
        <f t="shared" si="14"/>
        <v>AHU 02.</v>
      </c>
      <c r="B96" s="61" t="s">
        <v>271</v>
      </c>
      <c r="C96" s="62" t="str">
        <f t="shared" si="19"/>
        <v>AHU 02.131a</v>
      </c>
      <c r="D96" s="62" t="s">
        <v>73</v>
      </c>
      <c r="E96" s="70" t="s">
        <v>118</v>
      </c>
      <c r="F96" s="64"/>
      <c r="G96" s="64" t="s">
        <v>277</v>
      </c>
      <c r="H96" s="65">
        <v>1</v>
      </c>
      <c r="I96" s="66" t="s">
        <v>0</v>
      </c>
      <c r="J96" s="19"/>
      <c r="K96" s="20"/>
      <c r="L96" s="20">
        <f t="shared" si="7"/>
        <v>0</v>
      </c>
      <c r="M96" s="20">
        <f t="shared" si="8"/>
        <v>0</v>
      </c>
      <c r="N96" s="21">
        <f t="shared" si="9"/>
        <v>0</v>
      </c>
      <c r="P96"/>
      <c r="Q96"/>
      <c r="R96"/>
      <c r="S96"/>
    </row>
    <row r="97" spans="1:19" s="1" customFormat="1" ht="83.4" thickTop="1">
      <c r="A97" s="67" t="str">
        <f t="shared" si="14"/>
        <v>AHU 02.</v>
      </c>
      <c r="B97" s="68" t="s">
        <v>272</v>
      </c>
      <c r="C97" s="51" t="str">
        <f t="shared" si="19"/>
        <v>AHU 02.132</v>
      </c>
      <c r="D97" s="51" t="s">
        <v>73</v>
      </c>
      <c r="E97" s="69" t="s">
        <v>612</v>
      </c>
      <c r="F97" s="59" t="s">
        <v>113</v>
      </c>
      <c r="G97" s="59" t="s">
        <v>279</v>
      </c>
      <c r="H97" s="55">
        <v>1</v>
      </c>
      <c r="I97" s="56" t="s">
        <v>0</v>
      </c>
      <c r="J97" s="19"/>
      <c r="K97" s="20"/>
      <c r="L97" s="20">
        <f t="shared" si="7"/>
        <v>0</v>
      </c>
      <c r="M97" s="20">
        <f t="shared" si="8"/>
        <v>0</v>
      </c>
      <c r="N97" s="21">
        <f t="shared" si="9"/>
        <v>0</v>
      </c>
      <c r="P97"/>
      <c r="Q97"/>
      <c r="R97"/>
      <c r="S97"/>
    </row>
    <row r="98" spans="1:19" s="1" customFormat="1" ht="13.8">
      <c r="A98" s="49" t="str">
        <f t="shared" si="14"/>
        <v>AHU 02.</v>
      </c>
      <c r="B98" s="50" t="s">
        <v>273</v>
      </c>
      <c r="C98" s="51" t="str">
        <f t="shared" si="19"/>
        <v>AHU 02.132a</v>
      </c>
      <c r="D98" s="51" t="s">
        <v>73</v>
      </c>
      <c r="E98" s="52" t="s">
        <v>118</v>
      </c>
      <c r="F98" s="59"/>
      <c r="G98" s="59" t="s">
        <v>280</v>
      </c>
      <c r="H98" s="55">
        <v>1</v>
      </c>
      <c r="I98" s="56" t="s">
        <v>0</v>
      </c>
      <c r="J98" s="19"/>
      <c r="K98" s="20"/>
      <c r="L98" s="20">
        <f t="shared" si="7"/>
        <v>0</v>
      </c>
      <c r="M98" s="20">
        <f t="shared" si="8"/>
        <v>0</v>
      </c>
      <c r="N98" s="21">
        <f t="shared" si="9"/>
        <v>0</v>
      </c>
      <c r="P98"/>
      <c r="Q98"/>
      <c r="R98"/>
      <c r="S98"/>
    </row>
    <row r="99" spans="1:19" s="1" customFormat="1" ht="55.2">
      <c r="A99" s="49" t="str">
        <f t="shared" si="14"/>
        <v>AHU 02.</v>
      </c>
      <c r="B99" s="50" t="s">
        <v>274</v>
      </c>
      <c r="C99" s="51" t="str">
        <f t="shared" si="19"/>
        <v>AHU 02.133</v>
      </c>
      <c r="D99" s="51" t="s">
        <v>73</v>
      </c>
      <c r="E99" s="52" t="s">
        <v>613</v>
      </c>
      <c r="F99" s="59" t="s">
        <v>116</v>
      </c>
      <c r="G99" s="59" t="s">
        <v>281</v>
      </c>
      <c r="H99" s="55">
        <v>1</v>
      </c>
      <c r="I99" s="56" t="s">
        <v>0</v>
      </c>
      <c r="J99" s="19"/>
      <c r="K99" s="20"/>
      <c r="L99" s="20">
        <f t="shared" si="7"/>
        <v>0</v>
      </c>
      <c r="M99" s="20">
        <f t="shared" si="8"/>
        <v>0</v>
      </c>
      <c r="N99" s="21">
        <f t="shared" si="9"/>
        <v>0</v>
      </c>
      <c r="P99"/>
      <c r="Q99"/>
      <c r="R99"/>
      <c r="S99"/>
    </row>
    <row r="100" spans="1:19" s="1" customFormat="1" ht="14.4" thickBot="1">
      <c r="A100" s="60" t="str">
        <f t="shared" si="14"/>
        <v>AHU 02.</v>
      </c>
      <c r="B100" s="61" t="s">
        <v>275</v>
      </c>
      <c r="C100" s="62" t="str">
        <f t="shared" si="19"/>
        <v>AHU 02.133a</v>
      </c>
      <c r="D100" s="62" t="s">
        <v>73</v>
      </c>
      <c r="E100" s="70" t="s">
        <v>118</v>
      </c>
      <c r="F100" s="64"/>
      <c r="G100" s="64" t="s">
        <v>280</v>
      </c>
      <c r="H100" s="65">
        <v>1</v>
      </c>
      <c r="I100" s="66" t="s">
        <v>0</v>
      </c>
      <c r="J100" s="19"/>
      <c r="K100" s="20"/>
      <c r="L100" s="20">
        <f t="shared" si="7"/>
        <v>0</v>
      </c>
      <c r="M100" s="20">
        <f t="shared" si="8"/>
        <v>0</v>
      </c>
      <c r="N100" s="21">
        <f t="shared" si="9"/>
        <v>0</v>
      </c>
      <c r="P100"/>
      <c r="Q100"/>
      <c r="R100"/>
      <c r="S100"/>
    </row>
    <row r="101" spans="1:19" s="1" customFormat="1" ht="83.4" thickTop="1">
      <c r="A101" s="67" t="str">
        <f t="shared" si="14"/>
        <v>AHU 02.</v>
      </c>
      <c r="B101" s="68" t="s">
        <v>282</v>
      </c>
      <c r="C101" s="51" t="str">
        <f t="shared" ref="C101:C107" si="20">CONCATENATE(A101,B101)</f>
        <v>AHU 02.134</v>
      </c>
      <c r="D101" s="51" t="s">
        <v>73</v>
      </c>
      <c r="E101" s="69" t="s">
        <v>612</v>
      </c>
      <c r="F101" s="59" t="s">
        <v>113</v>
      </c>
      <c r="G101" s="59" t="s">
        <v>285</v>
      </c>
      <c r="H101" s="55">
        <v>1</v>
      </c>
      <c r="I101" s="56" t="s">
        <v>0</v>
      </c>
      <c r="J101" s="19"/>
      <c r="K101" s="20"/>
      <c r="L101" s="20">
        <f t="shared" si="7"/>
        <v>0</v>
      </c>
      <c r="M101" s="20">
        <f t="shared" si="8"/>
        <v>0</v>
      </c>
      <c r="N101" s="21">
        <f t="shared" si="9"/>
        <v>0</v>
      </c>
      <c r="P101"/>
      <c r="Q101"/>
      <c r="R101"/>
      <c r="S101"/>
    </row>
    <row r="102" spans="1:19" s="1" customFormat="1" ht="13.8">
      <c r="A102" s="49" t="str">
        <f t="shared" si="14"/>
        <v>AHU 02.</v>
      </c>
      <c r="B102" s="50" t="s">
        <v>283</v>
      </c>
      <c r="C102" s="51" t="str">
        <f t="shared" si="20"/>
        <v>AHU 02.134a</v>
      </c>
      <c r="D102" s="51" t="s">
        <v>73</v>
      </c>
      <c r="E102" s="52" t="s">
        <v>118</v>
      </c>
      <c r="F102" s="59"/>
      <c r="G102" s="59" t="s">
        <v>208</v>
      </c>
      <c r="H102" s="55">
        <v>1</v>
      </c>
      <c r="I102" s="56" t="s">
        <v>0</v>
      </c>
      <c r="J102" s="19"/>
      <c r="K102" s="20"/>
      <c r="L102" s="20">
        <f t="shared" si="7"/>
        <v>0</v>
      </c>
      <c r="M102" s="20">
        <f t="shared" si="8"/>
        <v>0</v>
      </c>
      <c r="N102" s="21">
        <f t="shared" si="9"/>
        <v>0</v>
      </c>
      <c r="P102"/>
      <c r="Q102"/>
      <c r="R102"/>
      <c r="S102"/>
    </row>
    <row r="103" spans="1:19" s="1" customFormat="1" ht="55.8" thickBot="1">
      <c r="A103" s="60" t="str">
        <f t="shared" si="14"/>
        <v>AHU 02.</v>
      </c>
      <c r="B103" s="61" t="s">
        <v>284</v>
      </c>
      <c r="C103" s="62" t="str">
        <f t="shared" si="20"/>
        <v>AHU 02.135</v>
      </c>
      <c r="D103" s="62" t="s">
        <v>73</v>
      </c>
      <c r="E103" s="70" t="s">
        <v>613</v>
      </c>
      <c r="F103" s="64" t="s">
        <v>116</v>
      </c>
      <c r="G103" s="64" t="s">
        <v>286</v>
      </c>
      <c r="H103" s="65">
        <v>1</v>
      </c>
      <c r="I103" s="66" t="s">
        <v>0</v>
      </c>
      <c r="J103" s="19"/>
      <c r="K103" s="20"/>
      <c r="L103" s="20">
        <f t="shared" si="7"/>
        <v>0</v>
      </c>
      <c r="M103" s="20">
        <f t="shared" si="8"/>
        <v>0</v>
      </c>
      <c r="N103" s="21">
        <f t="shared" si="9"/>
        <v>0</v>
      </c>
      <c r="P103"/>
      <c r="Q103"/>
      <c r="R103"/>
      <c r="S103"/>
    </row>
    <row r="104" spans="1:19" s="1" customFormat="1" ht="83.4" thickTop="1">
      <c r="A104" s="67" t="str">
        <f t="shared" si="14"/>
        <v>AHU 02.</v>
      </c>
      <c r="B104" s="68" t="s">
        <v>287</v>
      </c>
      <c r="C104" s="51" t="str">
        <f t="shared" si="20"/>
        <v>AHU 02.136</v>
      </c>
      <c r="D104" s="51" t="s">
        <v>73</v>
      </c>
      <c r="E104" s="69" t="s">
        <v>612</v>
      </c>
      <c r="F104" s="59" t="s">
        <v>113</v>
      </c>
      <c r="G104" s="59" t="s">
        <v>291</v>
      </c>
      <c r="H104" s="55">
        <v>1</v>
      </c>
      <c r="I104" s="56" t="s">
        <v>0</v>
      </c>
      <c r="J104" s="19"/>
      <c r="K104" s="20"/>
      <c r="L104" s="20">
        <f t="shared" si="7"/>
        <v>0</v>
      </c>
      <c r="M104" s="20">
        <f t="shared" si="8"/>
        <v>0</v>
      </c>
      <c r="N104" s="21">
        <f t="shared" si="9"/>
        <v>0</v>
      </c>
      <c r="P104"/>
      <c r="Q104"/>
      <c r="R104"/>
      <c r="S104"/>
    </row>
    <row r="105" spans="1:19" s="1" customFormat="1" ht="13.8">
      <c r="A105" s="49" t="str">
        <f t="shared" si="14"/>
        <v>AHU 02.</v>
      </c>
      <c r="B105" s="50" t="s">
        <v>288</v>
      </c>
      <c r="C105" s="51" t="str">
        <f t="shared" si="20"/>
        <v>AHU 02.136a</v>
      </c>
      <c r="D105" s="51" t="s">
        <v>73</v>
      </c>
      <c r="E105" s="52" t="s">
        <v>118</v>
      </c>
      <c r="F105" s="59"/>
      <c r="G105" s="59" t="s">
        <v>208</v>
      </c>
      <c r="H105" s="55">
        <v>1</v>
      </c>
      <c r="I105" s="56" t="s">
        <v>0</v>
      </c>
      <c r="J105" s="19"/>
      <c r="K105" s="20"/>
      <c r="L105" s="20">
        <f t="shared" si="7"/>
        <v>0</v>
      </c>
      <c r="M105" s="20">
        <f t="shared" si="8"/>
        <v>0</v>
      </c>
      <c r="N105" s="21">
        <f t="shared" si="9"/>
        <v>0</v>
      </c>
      <c r="P105"/>
      <c r="Q105"/>
      <c r="R105"/>
      <c r="S105"/>
    </row>
    <row r="106" spans="1:19" s="1" customFormat="1" ht="55.2">
      <c r="A106" s="49" t="str">
        <f t="shared" si="14"/>
        <v>AHU 02.</v>
      </c>
      <c r="B106" s="50" t="s">
        <v>289</v>
      </c>
      <c r="C106" s="51" t="str">
        <f t="shared" si="20"/>
        <v>AHU 02.137</v>
      </c>
      <c r="D106" s="51" t="s">
        <v>73</v>
      </c>
      <c r="E106" s="52" t="s">
        <v>613</v>
      </c>
      <c r="F106" s="59" t="s">
        <v>116</v>
      </c>
      <c r="G106" s="59" t="s">
        <v>292</v>
      </c>
      <c r="H106" s="55">
        <v>1</v>
      </c>
      <c r="I106" s="56" t="s">
        <v>0</v>
      </c>
      <c r="J106" s="19"/>
      <c r="K106" s="20"/>
      <c r="L106" s="20">
        <f t="shared" si="7"/>
        <v>0</v>
      </c>
      <c r="M106" s="20">
        <f t="shared" si="8"/>
        <v>0</v>
      </c>
      <c r="N106" s="21">
        <f t="shared" si="9"/>
        <v>0</v>
      </c>
      <c r="P106"/>
      <c r="Q106"/>
      <c r="R106"/>
      <c r="S106"/>
    </row>
    <row r="107" spans="1:19" s="1" customFormat="1" ht="14.4" thickBot="1">
      <c r="A107" s="60" t="str">
        <f t="shared" si="14"/>
        <v>AHU 02.</v>
      </c>
      <c r="B107" s="61" t="s">
        <v>290</v>
      </c>
      <c r="C107" s="62" t="str">
        <f t="shared" si="20"/>
        <v>AHU 02.137a</v>
      </c>
      <c r="D107" s="62" t="s">
        <v>73</v>
      </c>
      <c r="E107" s="70" t="s">
        <v>118</v>
      </c>
      <c r="F107" s="64"/>
      <c r="G107" s="64" t="s">
        <v>208</v>
      </c>
      <c r="H107" s="65">
        <v>1</v>
      </c>
      <c r="I107" s="66" t="s">
        <v>0</v>
      </c>
      <c r="J107" s="19"/>
      <c r="K107" s="20"/>
      <c r="L107" s="20">
        <f t="shared" si="7"/>
        <v>0</v>
      </c>
      <c r="M107" s="20">
        <f t="shared" si="8"/>
        <v>0</v>
      </c>
      <c r="N107" s="21">
        <f t="shared" si="9"/>
        <v>0</v>
      </c>
      <c r="P107"/>
      <c r="Q107"/>
      <c r="R107"/>
      <c r="S107"/>
    </row>
    <row r="108" spans="1:19" s="1" customFormat="1" ht="83.4" thickTop="1">
      <c r="A108" s="67" t="str">
        <f t="shared" si="14"/>
        <v>AHU 02.</v>
      </c>
      <c r="B108" s="68" t="s">
        <v>293</v>
      </c>
      <c r="C108" s="51" t="str">
        <f t="shared" ref="C108:C139" si="21">CONCATENATE(A108,B108)</f>
        <v>AHU 02.138</v>
      </c>
      <c r="D108" s="51" t="s">
        <v>73</v>
      </c>
      <c r="E108" s="69" t="s">
        <v>611</v>
      </c>
      <c r="F108" s="59" t="s">
        <v>113</v>
      </c>
      <c r="G108" s="59" t="s">
        <v>297</v>
      </c>
      <c r="H108" s="55">
        <v>1</v>
      </c>
      <c r="I108" s="56" t="s">
        <v>0</v>
      </c>
      <c r="J108" s="19"/>
      <c r="K108" s="20"/>
      <c r="L108" s="20">
        <f t="shared" si="7"/>
        <v>0</v>
      </c>
      <c r="M108" s="20">
        <f t="shared" si="8"/>
        <v>0</v>
      </c>
      <c r="N108" s="21">
        <f t="shared" si="9"/>
        <v>0</v>
      </c>
      <c r="P108"/>
      <c r="Q108"/>
      <c r="R108"/>
      <c r="S108"/>
    </row>
    <row r="109" spans="1:19" s="1" customFormat="1" ht="13.8">
      <c r="A109" s="49" t="str">
        <f t="shared" si="14"/>
        <v>AHU 02.</v>
      </c>
      <c r="B109" s="50" t="s">
        <v>294</v>
      </c>
      <c r="C109" s="51" t="str">
        <f t="shared" si="21"/>
        <v>AHU 02.138a</v>
      </c>
      <c r="D109" s="51" t="s">
        <v>73</v>
      </c>
      <c r="E109" s="52" t="s">
        <v>118</v>
      </c>
      <c r="F109" s="59"/>
      <c r="G109" s="59" t="s">
        <v>329</v>
      </c>
      <c r="H109" s="55">
        <v>1</v>
      </c>
      <c r="I109" s="56" t="s">
        <v>0</v>
      </c>
      <c r="J109" s="19"/>
      <c r="K109" s="20"/>
      <c r="L109" s="20">
        <f t="shared" si="7"/>
        <v>0</v>
      </c>
      <c r="M109" s="20">
        <f t="shared" si="8"/>
        <v>0</v>
      </c>
      <c r="N109" s="21">
        <f t="shared" si="9"/>
        <v>0</v>
      </c>
      <c r="P109"/>
      <c r="Q109"/>
      <c r="R109"/>
      <c r="S109"/>
    </row>
    <row r="110" spans="1:19" s="1" customFormat="1" ht="55.2">
      <c r="A110" s="49" t="str">
        <f t="shared" si="14"/>
        <v>AHU 02.</v>
      </c>
      <c r="B110" s="50" t="s">
        <v>295</v>
      </c>
      <c r="C110" s="51" t="str">
        <f t="shared" si="21"/>
        <v>AHU 02.139</v>
      </c>
      <c r="D110" s="51" t="s">
        <v>73</v>
      </c>
      <c r="E110" s="52" t="s">
        <v>613</v>
      </c>
      <c r="F110" s="59" t="s">
        <v>116</v>
      </c>
      <c r="G110" s="59" t="s">
        <v>298</v>
      </c>
      <c r="H110" s="55">
        <v>1</v>
      </c>
      <c r="I110" s="56" t="s">
        <v>0</v>
      </c>
      <c r="J110" s="19"/>
      <c r="K110" s="20"/>
      <c r="L110" s="20">
        <f t="shared" si="7"/>
        <v>0</v>
      </c>
      <c r="M110" s="20">
        <f t="shared" si="8"/>
        <v>0</v>
      </c>
      <c r="N110" s="21">
        <f t="shared" si="9"/>
        <v>0</v>
      </c>
      <c r="P110"/>
      <c r="Q110"/>
      <c r="R110"/>
      <c r="S110"/>
    </row>
    <row r="111" spans="1:19" s="1" customFormat="1" ht="14.4" thickBot="1">
      <c r="A111" s="60" t="str">
        <f t="shared" si="14"/>
        <v>AHU 02.</v>
      </c>
      <c r="B111" s="61" t="s">
        <v>296</v>
      </c>
      <c r="C111" s="62" t="str">
        <f t="shared" si="21"/>
        <v>AHU 02.139a</v>
      </c>
      <c r="D111" s="62" t="s">
        <v>73</v>
      </c>
      <c r="E111" s="70" t="s">
        <v>118</v>
      </c>
      <c r="F111" s="64"/>
      <c r="G111" s="64" t="s">
        <v>208</v>
      </c>
      <c r="H111" s="65">
        <v>1</v>
      </c>
      <c r="I111" s="66" t="s">
        <v>0</v>
      </c>
      <c r="J111" s="19"/>
      <c r="K111" s="20"/>
      <c r="L111" s="20">
        <f t="shared" si="7"/>
        <v>0</v>
      </c>
      <c r="M111" s="20">
        <f t="shared" si="8"/>
        <v>0</v>
      </c>
      <c r="N111" s="21">
        <f t="shared" si="9"/>
        <v>0</v>
      </c>
      <c r="P111"/>
      <c r="Q111"/>
      <c r="R111"/>
      <c r="S111"/>
    </row>
    <row r="112" spans="1:19" s="1" customFormat="1" ht="83.4" thickTop="1">
      <c r="A112" s="67" t="str">
        <f t="shared" si="14"/>
        <v>AHU 02.</v>
      </c>
      <c r="B112" s="68" t="s">
        <v>299</v>
      </c>
      <c r="C112" s="51" t="str">
        <f t="shared" ref="C112:C121" si="22">CONCATENATE(A112,B112)</f>
        <v>AHU 02.140</v>
      </c>
      <c r="D112" s="51" t="s">
        <v>73</v>
      </c>
      <c r="E112" s="69" t="s">
        <v>612</v>
      </c>
      <c r="F112" s="59" t="s">
        <v>113</v>
      </c>
      <c r="G112" s="59" t="s">
        <v>291</v>
      </c>
      <c r="H112" s="55">
        <v>1</v>
      </c>
      <c r="I112" s="56" t="s">
        <v>0</v>
      </c>
      <c r="J112" s="19"/>
      <c r="K112" s="20"/>
      <c r="L112" s="20">
        <f t="shared" si="7"/>
        <v>0</v>
      </c>
      <c r="M112" s="20">
        <f t="shared" si="8"/>
        <v>0</v>
      </c>
      <c r="N112" s="21">
        <f t="shared" si="9"/>
        <v>0</v>
      </c>
      <c r="P112"/>
      <c r="Q112"/>
      <c r="R112"/>
      <c r="S112"/>
    </row>
    <row r="113" spans="1:19" s="1" customFormat="1" ht="13.8">
      <c r="A113" s="49" t="str">
        <f t="shared" si="14"/>
        <v>AHU 02.</v>
      </c>
      <c r="B113" s="50" t="s">
        <v>300</v>
      </c>
      <c r="C113" s="51" t="str">
        <f t="shared" si="22"/>
        <v>AHU 02.140a</v>
      </c>
      <c r="D113" s="51" t="s">
        <v>73</v>
      </c>
      <c r="E113" s="52" t="s">
        <v>118</v>
      </c>
      <c r="F113" s="59"/>
      <c r="G113" s="59" t="s">
        <v>136</v>
      </c>
      <c r="H113" s="55">
        <v>1</v>
      </c>
      <c r="I113" s="56" t="s">
        <v>0</v>
      </c>
      <c r="J113" s="19"/>
      <c r="K113" s="20"/>
      <c r="L113" s="20">
        <f t="shared" si="7"/>
        <v>0</v>
      </c>
      <c r="M113" s="20">
        <f t="shared" si="8"/>
        <v>0</v>
      </c>
      <c r="N113" s="21">
        <f t="shared" si="9"/>
        <v>0</v>
      </c>
      <c r="P113"/>
      <c r="Q113"/>
      <c r="R113"/>
      <c r="S113"/>
    </row>
    <row r="114" spans="1:19" s="1" customFormat="1" ht="55.2">
      <c r="A114" s="49" t="str">
        <f t="shared" si="14"/>
        <v>AHU 02.</v>
      </c>
      <c r="B114" s="50" t="s">
        <v>301</v>
      </c>
      <c r="C114" s="51" t="str">
        <f t="shared" si="22"/>
        <v>AHU 02.141</v>
      </c>
      <c r="D114" s="51" t="s">
        <v>73</v>
      </c>
      <c r="E114" s="52" t="s">
        <v>613</v>
      </c>
      <c r="F114" s="59" t="s">
        <v>116</v>
      </c>
      <c r="G114" s="59" t="s">
        <v>292</v>
      </c>
      <c r="H114" s="55">
        <v>1</v>
      </c>
      <c r="I114" s="56" t="s">
        <v>0</v>
      </c>
      <c r="J114" s="19"/>
      <c r="K114" s="20"/>
      <c r="L114" s="20">
        <f t="shared" si="7"/>
        <v>0</v>
      </c>
      <c r="M114" s="20">
        <f t="shared" si="8"/>
        <v>0</v>
      </c>
      <c r="N114" s="21">
        <f t="shared" si="9"/>
        <v>0</v>
      </c>
      <c r="P114"/>
      <c r="Q114"/>
      <c r="R114"/>
      <c r="S114"/>
    </row>
    <row r="115" spans="1:19" s="1" customFormat="1" ht="14.4" thickBot="1">
      <c r="A115" s="60" t="str">
        <f t="shared" si="14"/>
        <v>AHU 02.</v>
      </c>
      <c r="B115" s="61" t="s">
        <v>302</v>
      </c>
      <c r="C115" s="62" t="str">
        <f t="shared" si="22"/>
        <v>AHU 02.141a</v>
      </c>
      <c r="D115" s="62" t="s">
        <v>73</v>
      </c>
      <c r="E115" s="70" t="s">
        <v>118</v>
      </c>
      <c r="F115" s="64"/>
      <c r="G115" s="64" t="s">
        <v>208</v>
      </c>
      <c r="H115" s="65">
        <v>1</v>
      </c>
      <c r="I115" s="66" t="s">
        <v>0</v>
      </c>
      <c r="J115" s="19"/>
      <c r="K115" s="20"/>
      <c r="L115" s="20">
        <f t="shared" si="7"/>
        <v>0</v>
      </c>
      <c r="M115" s="20">
        <f t="shared" si="8"/>
        <v>0</v>
      </c>
      <c r="N115" s="21">
        <f t="shared" si="9"/>
        <v>0</v>
      </c>
      <c r="P115"/>
      <c r="Q115"/>
      <c r="R115"/>
      <c r="S115"/>
    </row>
    <row r="116" spans="1:19" s="1" customFormat="1" ht="83.4" thickTop="1">
      <c r="A116" s="67" t="str">
        <f t="shared" si="14"/>
        <v>AHU 02.</v>
      </c>
      <c r="B116" s="68" t="s">
        <v>303</v>
      </c>
      <c r="C116" s="51" t="str">
        <f t="shared" si="22"/>
        <v>AHU 02.142</v>
      </c>
      <c r="D116" s="51" t="s">
        <v>73</v>
      </c>
      <c r="E116" s="69" t="s">
        <v>612</v>
      </c>
      <c r="F116" s="59" t="s">
        <v>113</v>
      </c>
      <c r="G116" s="59" t="s">
        <v>307</v>
      </c>
      <c r="H116" s="55">
        <v>1</v>
      </c>
      <c r="I116" s="56" t="s">
        <v>0</v>
      </c>
      <c r="J116" s="19"/>
      <c r="K116" s="20"/>
      <c r="L116" s="20">
        <f t="shared" si="7"/>
        <v>0</v>
      </c>
      <c r="M116" s="20">
        <f t="shared" si="8"/>
        <v>0</v>
      </c>
      <c r="N116" s="21">
        <f t="shared" si="9"/>
        <v>0</v>
      </c>
      <c r="P116"/>
      <c r="Q116"/>
      <c r="R116"/>
      <c r="S116"/>
    </row>
    <row r="117" spans="1:19" s="1" customFormat="1" ht="13.8">
      <c r="A117" s="49" t="str">
        <f t="shared" si="14"/>
        <v>AHU 02.</v>
      </c>
      <c r="B117" s="50" t="s">
        <v>304</v>
      </c>
      <c r="C117" s="51" t="str">
        <f t="shared" si="22"/>
        <v>AHU 02.142a</v>
      </c>
      <c r="D117" s="51" t="s">
        <v>73</v>
      </c>
      <c r="E117" s="52" t="s">
        <v>118</v>
      </c>
      <c r="F117" s="59"/>
      <c r="G117" s="59" t="s">
        <v>491</v>
      </c>
      <c r="H117" s="55">
        <v>1</v>
      </c>
      <c r="I117" s="56" t="s">
        <v>0</v>
      </c>
      <c r="J117" s="19"/>
      <c r="K117" s="20"/>
      <c r="L117" s="20">
        <f t="shared" si="7"/>
        <v>0</v>
      </c>
      <c r="M117" s="20">
        <f t="shared" si="8"/>
        <v>0</v>
      </c>
      <c r="N117" s="21">
        <f t="shared" si="9"/>
        <v>0</v>
      </c>
      <c r="P117"/>
      <c r="Q117"/>
      <c r="R117"/>
      <c r="S117"/>
    </row>
    <row r="118" spans="1:19" s="1" customFormat="1" ht="55.2">
      <c r="A118" s="49" t="str">
        <f t="shared" si="14"/>
        <v>AHU 02.</v>
      </c>
      <c r="B118" s="50" t="s">
        <v>305</v>
      </c>
      <c r="C118" s="51" t="str">
        <f t="shared" ref="C118:C119" si="23">CONCATENATE(A118,B118)</f>
        <v>AHU 02.143</v>
      </c>
      <c r="D118" s="51" t="s">
        <v>73</v>
      </c>
      <c r="E118" s="52" t="s">
        <v>613</v>
      </c>
      <c r="F118" s="59" t="s">
        <v>116</v>
      </c>
      <c r="G118" s="59" t="s">
        <v>321</v>
      </c>
      <c r="H118" s="55">
        <v>1</v>
      </c>
      <c r="I118" s="56" t="s">
        <v>0</v>
      </c>
      <c r="J118" s="19"/>
      <c r="K118" s="20"/>
      <c r="L118" s="20">
        <f t="shared" si="7"/>
        <v>0</v>
      </c>
      <c r="M118" s="20">
        <f t="shared" si="8"/>
        <v>0</v>
      </c>
      <c r="N118" s="21">
        <f t="shared" si="9"/>
        <v>0</v>
      </c>
      <c r="P118"/>
      <c r="Q118"/>
      <c r="R118"/>
      <c r="S118"/>
    </row>
    <row r="119" spans="1:19" s="1" customFormat="1" ht="13.8">
      <c r="A119" s="49" t="str">
        <f t="shared" si="14"/>
        <v>AHU 02.</v>
      </c>
      <c r="B119" s="50" t="s">
        <v>306</v>
      </c>
      <c r="C119" s="80" t="str">
        <f t="shared" si="23"/>
        <v>AHU 02.143a</v>
      </c>
      <c r="D119" s="80" t="s">
        <v>73</v>
      </c>
      <c r="E119" s="52" t="s">
        <v>118</v>
      </c>
      <c r="F119" s="58"/>
      <c r="G119" s="58" t="s">
        <v>208</v>
      </c>
      <c r="H119" s="73">
        <v>1</v>
      </c>
      <c r="I119" s="74" t="s">
        <v>0</v>
      </c>
      <c r="J119" s="19"/>
      <c r="K119" s="20"/>
      <c r="L119" s="20">
        <f t="shared" si="7"/>
        <v>0</v>
      </c>
      <c r="M119" s="20">
        <f t="shared" si="8"/>
        <v>0</v>
      </c>
      <c r="N119" s="21">
        <f t="shared" si="9"/>
        <v>0</v>
      </c>
      <c r="P119"/>
      <c r="Q119"/>
      <c r="R119"/>
      <c r="S119"/>
    </row>
    <row r="120" spans="1:19" s="1" customFormat="1" ht="55.2">
      <c r="A120" s="49" t="str">
        <f t="shared" si="14"/>
        <v>AHU 02.</v>
      </c>
      <c r="B120" s="68" t="s">
        <v>308</v>
      </c>
      <c r="C120" s="51" t="str">
        <f t="shared" si="22"/>
        <v>AHU 02.144</v>
      </c>
      <c r="D120" s="51" t="s">
        <v>73</v>
      </c>
      <c r="E120" s="52" t="s">
        <v>613</v>
      </c>
      <c r="F120" s="59" t="s">
        <v>116</v>
      </c>
      <c r="G120" s="59" t="s">
        <v>322</v>
      </c>
      <c r="H120" s="55">
        <v>1</v>
      </c>
      <c r="I120" s="56" t="s">
        <v>0</v>
      </c>
      <c r="J120" s="19"/>
      <c r="K120" s="20"/>
      <c r="L120" s="20">
        <f t="shared" si="7"/>
        <v>0</v>
      </c>
      <c r="M120" s="20">
        <f t="shared" si="8"/>
        <v>0</v>
      </c>
      <c r="N120" s="21">
        <f t="shared" si="9"/>
        <v>0</v>
      </c>
      <c r="P120"/>
      <c r="Q120"/>
      <c r="R120"/>
      <c r="S120"/>
    </row>
    <row r="121" spans="1:19" s="1" customFormat="1" ht="14.4" thickBot="1">
      <c r="A121" s="60" t="str">
        <f t="shared" si="14"/>
        <v>AHU 02.</v>
      </c>
      <c r="B121" s="61" t="s">
        <v>309</v>
      </c>
      <c r="C121" s="62" t="str">
        <f t="shared" si="22"/>
        <v>AHU 02.144a</v>
      </c>
      <c r="D121" s="62" t="s">
        <v>73</v>
      </c>
      <c r="E121" s="70" t="s">
        <v>118</v>
      </c>
      <c r="F121" s="64"/>
      <c r="G121" s="64" t="s">
        <v>136</v>
      </c>
      <c r="H121" s="65">
        <v>1</v>
      </c>
      <c r="I121" s="66" t="s">
        <v>0</v>
      </c>
      <c r="J121" s="19"/>
      <c r="K121" s="20"/>
      <c r="L121" s="20">
        <f t="shared" si="7"/>
        <v>0</v>
      </c>
      <c r="M121" s="20">
        <f t="shared" si="8"/>
        <v>0</v>
      </c>
      <c r="N121" s="21">
        <f t="shared" si="9"/>
        <v>0</v>
      </c>
      <c r="P121"/>
      <c r="Q121"/>
      <c r="R121"/>
      <c r="S121"/>
    </row>
    <row r="122" spans="1:19" s="1" customFormat="1" ht="55.8" thickTop="1">
      <c r="A122" s="67" t="str">
        <f t="shared" si="14"/>
        <v>AHU 02.</v>
      </c>
      <c r="B122" s="68" t="s">
        <v>310</v>
      </c>
      <c r="C122" s="51" t="str">
        <f t="shared" si="21"/>
        <v>AHU 02.145</v>
      </c>
      <c r="D122" s="51" t="s">
        <v>73</v>
      </c>
      <c r="E122" s="69" t="s">
        <v>614</v>
      </c>
      <c r="F122" s="59" t="s">
        <v>313</v>
      </c>
      <c r="G122" s="59" t="s">
        <v>312</v>
      </c>
      <c r="H122" s="55">
        <v>1</v>
      </c>
      <c r="I122" s="56" t="s">
        <v>0</v>
      </c>
      <c r="J122" s="19"/>
      <c r="K122" s="20"/>
      <c r="L122" s="20">
        <f t="shared" si="7"/>
        <v>0</v>
      </c>
      <c r="M122" s="20">
        <f t="shared" si="8"/>
        <v>0</v>
      </c>
      <c r="N122" s="21">
        <f t="shared" si="9"/>
        <v>0</v>
      </c>
      <c r="P122"/>
      <c r="Q122"/>
      <c r="R122"/>
      <c r="S122"/>
    </row>
    <row r="123" spans="1:19" s="1" customFormat="1" ht="13.8">
      <c r="A123" s="49" t="str">
        <f t="shared" si="14"/>
        <v>AHU 02.</v>
      </c>
      <c r="B123" s="50" t="s">
        <v>311</v>
      </c>
      <c r="C123" s="51" t="str">
        <f t="shared" si="21"/>
        <v>AHU 02.145a</v>
      </c>
      <c r="D123" s="51" t="s">
        <v>73</v>
      </c>
      <c r="E123" s="52" t="s">
        <v>314</v>
      </c>
      <c r="F123" s="59"/>
      <c r="G123" s="59" t="s">
        <v>315</v>
      </c>
      <c r="H123" s="55">
        <v>1</v>
      </c>
      <c r="I123" s="56" t="s">
        <v>0</v>
      </c>
      <c r="J123" s="19"/>
      <c r="K123" s="20"/>
      <c r="L123" s="20">
        <f t="shared" si="7"/>
        <v>0</v>
      </c>
      <c r="M123" s="20">
        <f t="shared" si="8"/>
        <v>0</v>
      </c>
      <c r="N123" s="21">
        <f t="shared" si="9"/>
        <v>0</v>
      </c>
      <c r="P123"/>
      <c r="Q123"/>
      <c r="R123"/>
      <c r="S123"/>
    </row>
    <row r="124" spans="1:19" s="1" customFormat="1" ht="55.2">
      <c r="A124" s="49" t="str">
        <f t="shared" si="14"/>
        <v>AHU 02.</v>
      </c>
      <c r="B124" s="50" t="s">
        <v>316</v>
      </c>
      <c r="C124" s="51" t="str">
        <f t="shared" ref="C124:C125" si="24">CONCATENATE(A124,B124)</f>
        <v>AHU 02.146</v>
      </c>
      <c r="D124" s="51" t="s">
        <v>73</v>
      </c>
      <c r="E124" s="52" t="s">
        <v>613</v>
      </c>
      <c r="F124" s="59" t="s">
        <v>116</v>
      </c>
      <c r="G124" s="59" t="s">
        <v>320</v>
      </c>
      <c r="H124" s="55">
        <v>1</v>
      </c>
      <c r="I124" s="56" t="s">
        <v>0</v>
      </c>
      <c r="J124" s="19"/>
      <c r="K124" s="20"/>
      <c r="L124" s="20">
        <f t="shared" si="7"/>
        <v>0</v>
      </c>
      <c r="M124" s="20">
        <f t="shared" si="8"/>
        <v>0</v>
      </c>
      <c r="N124" s="21">
        <f t="shared" si="9"/>
        <v>0</v>
      </c>
      <c r="P124"/>
      <c r="Q124"/>
      <c r="R124"/>
      <c r="S124"/>
    </row>
    <row r="125" spans="1:19" s="1" customFormat="1" ht="14.4" thickBot="1">
      <c r="A125" s="60" t="str">
        <f t="shared" si="14"/>
        <v>AHU 02.</v>
      </c>
      <c r="B125" s="61" t="s">
        <v>317</v>
      </c>
      <c r="C125" s="62" t="str">
        <f t="shared" si="24"/>
        <v>AHU 02.146a</v>
      </c>
      <c r="D125" s="62" t="s">
        <v>73</v>
      </c>
      <c r="E125" s="70" t="s">
        <v>118</v>
      </c>
      <c r="F125" s="64"/>
      <c r="G125" s="64" t="s">
        <v>208</v>
      </c>
      <c r="H125" s="65">
        <v>1</v>
      </c>
      <c r="I125" s="66" t="s">
        <v>0</v>
      </c>
      <c r="J125" s="19"/>
      <c r="K125" s="20"/>
      <c r="L125" s="20">
        <f t="shared" si="7"/>
        <v>0</v>
      </c>
      <c r="M125" s="20">
        <f t="shared" si="8"/>
        <v>0</v>
      </c>
      <c r="N125" s="21">
        <f t="shared" si="9"/>
        <v>0</v>
      </c>
      <c r="P125"/>
      <c r="Q125"/>
      <c r="R125"/>
      <c r="S125"/>
    </row>
    <row r="126" spans="1:19" s="1" customFormat="1" ht="55.8" thickTop="1">
      <c r="A126" s="67" t="str">
        <f t="shared" si="14"/>
        <v>AHU 02.</v>
      </c>
      <c r="B126" s="50" t="s">
        <v>318</v>
      </c>
      <c r="C126" s="51" t="str">
        <f t="shared" si="21"/>
        <v>AHU 02.147</v>
      </c>
      <c r="D126" s="51" t="s">
        <v>73</v>
      </c>
      <c r="E126" s="52" t="s">
        <v>613</v>
      </c>
      <c r="F126" s="59" t="s">
        <v>116</v>
      </c>
      <c r="G126" s="59" t="s">
        <v>320</v>
      </c>
      <c r="H126" s="55">
        <v>1</v>
      </c>
      <c r="I126" s="56" t="s">
        <v>0</v>
      </c>
      <c r="J126" s="19"/>
      <c r="K126" s="20"/>
      <c r="L126" s="20">
        <f t="shared" si="7"/>
        <v>0</v>
      </c>
      <c r="M126" s="20">
        <f t="shared" si="8"/>
        <v>0</v>
      </c>
      <c r="N126" s="21">
        <f t="shared" si="9"/>
        <v>0</v>
      </c>
      <c r="P126"/>
      <c r="Q126"/>
      <c r="R126"/>
      <c r="S126"/>
    </row>
    <row r="127" spans="1:19" s="1" customFormat="1" ht="14.4" thickBot="1">
      <c r="A127" s="60" t="str">
        <f t="shared" si="14"/>
        <v>AHU 02.</v>
      </c>
      <c r="B127" s="61" t="s">
        <v>319</v>
      </c>
      <c r="C127" s="62" t="str">
        <f t="shared" si="21"/>
        <v>AHU 02.147a</v>
      </c>
      <c r="D127" s="62" t="s">
        <v>73</v>
      </c>
      <c r="E127" s="70" t="s">
        <v>118</v>
      </c>
      <c r="F127" s="64"/>
      <c r="G127" s="64" t="s">
        <v>208</v>
      </c>
      <c r="H127" s="65">
        <v>1</v>
      </c>
      <c r="I127" s="66" t="s">
        <v>0</v>
      </c>
      <c r="J127" s="19"/>
      <c r="K127" s="20"/>
      <c r="L127" s="20">
        <f t="shared" si="7"/>
        <v>0</v>
      </c>
      <c r="M127" s="20">
        <f t="shared" si="8"/>
        <v>0</v>
      </c>
      <c r="N127" s="21">
        <f t="shared" si="9"/>
        <v>0</v>
      </c>
      <c r="P127"/>
      <c r="Q127"/>
      <c r="R127"/>
      <c r="S127"/>
    </row>
    <row r="128" spans="1:19" s="1" customFormat="1" ht="83.4" thickTop="1">
      <c r="A128" s="67" t="str">
        <f t="shared" si="14"/>
        <v>AHU 02.</v>
      </c>
      <c r="B128" s="68" t="s">
        <v>323</v>
      </c>
      <c r="C128" s="51" t="str">
        <f t="shared" ref="C128:C129" si="25">CONCATENATE(A128,B128)</f>
        <v>AHU 02.148</v>
      </c>
      <c r="D128" s="51" t="s">
        <v>73</v>
      </c>
      <c r="E128" s="69" t="s">
        <v>612</v>
      </c>
      <c r="F128" s="59" t="s">
        <v>113</v>
      </c>
      <c r="G128" s="59" t="s">
        <v>327</v>
      </c>
      <c r="H128" s="55">
        <v>1</v>
      </c>
      <c r="I128" s="56" t="s">
        <v>0</v>
      </c>
      <c r="J128" s="19"/>
      <c r="K128" s="20"/>
      <c r="L128" s="20">
        <f t="shared" si="7"/>
        <v>0</v>
      </c>
      <c r="M128" s="20">
        <f t="shared" si="8"/>
        <v>0</v>
      </c>
      <c r="N128" s="21">
        <f t="shared" si="9"/>
        <v>0</v>
      </c>
      <c r="P128"/>
      <c r="Q128"/>
      <c r="R128"/>
      <c r="S128"/>
    </row>
    <row r="129" spans="1:19" s="1" customFormat="1" ht="13.8">
      <c r="A129" s="49" t="str">
        <f t="shared" si="14"/>
        <v>AHU 02.</v>
      </c>
      <c r="B129" s="50" t="s">
        <v>324</v>
      </c>
      <c r="C129" s="51" t="str">
        <f t="shared" si="25"/>
        <v>AHU 02.148a</v>
      </c>
      <c r="D129" s="51" t="s">
        <v>73</v>
      </c>
      <c r="E129" s="52" t="s">
        <v>118</v>
      </c>
      <c r="F129" s="59"/>
      <c r="G129" s="59" t="s">
        <v>329</v>
      </c>
      <c r="H129" s="55">
        <v>1</v>
      </c>
      <c r="I129" s="56" t="s">
        <v>0</v>
      </c>
      <c r="J129" s="19"/>
      <c r="K129" s="20"/>
      <c r="L129" s="20">
        <f t="shared" si="7"/>
        <v>0</v>
      </c>
      <c r="M129" s="20">
        <f t="shared" si="8"/>
        <v>0</v>
      </c>
      <c r="N129" s="21">
        <f t="shared" si="9"/>
        <v>0</v>
      </c>
      <c r="P129"/>
      <c r="Q129"/>
      <c r="R129"/>
      <c r="S129"/>
    </row>
    <row r="130" spans="1:19" s="1" customFormat="1" ht="82.8">
      <c r="A130" s="49" t="str">
        <f t="shared" si="14"/>
        <v>AHU 02.</v>
      </c>
      <c r="B130" s="68" t="s">
        <v>325</v>
      </c>
      <c r="C130" s="51" t="str">
        <f t="shared" si="21"/>
        <v>AHU 02.149</v>
      </c>
      <c r="D130" s="51" t="s">
        <v>73</v>
      </c>
      <c r="E130" s="69" t="s">
        <v>612</v>
      </c>
      <c r="F130" s="59" t="s">
        <v>113</v>
      </c>
      <c r="G130" s="59" t="s">
        <v>328</v>
      </c>
      <c r="H130" s="55">
        <v>1</v>
      </c>
      <c r="I130" s="56" t="s">
        <v>0</v>
      </c>
      <c r="J130" s="19"/>
      <c r="K130" s="20"/>
      <c r="L130" s="20">
        <f t="shared" si="7"/>
        <v>0</v>
      </c>
      <c r="M130" s="20">
        <f t="shared" si="8"/>
        <v>0</v>
      </c>
      <c r="N130" s="21">
        <f t="shared" si="9"/>
        <v>0</v>
      </c>
      <c r="P130"/>
      <c r="Q130"/>
      <c r="R130"/>
      <c r="S130"/>
    </row>
    <row r="131" spans="1:19" s="1" customFormat="1" ht="13.8">
      <c r="A131" s="49" t="str">
        <f t="shared" si="14"/>
        <v>AHU 02.</v>
      </c>
      <c r="B131" s="50" t="s">
        <v>326</v>
      </c>
      <c r="C131" s="51" t="str">
        <f t="shared" si="21"/>
        <v>AHU 02.149a</v>
      </c>
      <c r="D131" s="51" t="s">
        <v>73</v>
      </c>
      <c r="E131" s="52" t="s">
        <v>118</v>
      </c>
      <c r="F131" s="59"/>
      <c r="G131" s="59" t="s">
        <v>329</v>
      </c>
      <c r="H131" s="55">
        <v>1</v>
      </c>
      <c r="I131" s="56" t="s">
        <v>0</v>
      </c>
      <c r="J131" s="19"/>
      <c r="K131" s="20"/>
      <c r="L131" s="20">
        <f t="shared" si="7"/>
        <v>0</v>
      </c>
      <c r="M131" s="20">
        <f t="shared" si="8"/>
        <v>0</v>
      </c>
      <c r="N131" s="21">
        <f t="shared" si="9"/>
        <v>0</v>
      </c>
      <c r="P131"/>
      <c r="Q131"/>
      <c r="R131"/>
      <c r="S131"/>
    </row>
    <row r="132" spans="1:19" s="1" customFormat="1" ht="55.2">
      <c r="A132" s="49" t="str">
        <f t="shared" si="14"/>
        <v>AHU 02.</v>
      </c>
      <c r="B132" s="50" t="s">
        <v>96</v>
      </c>
      <c r="C132" s="51" t="str">
        <f t="shared" ref="C132:C133" si="26">CONCATENATE(A132,B132)</f>
        <v>AHU 02.150</v>
      </c>
      <c r="D132" s="51" t="s">
        <v>73</v>
      </c>
      <c r="E132" s="52" t="s">
        <v>613</v>
      </c>
      <c r="F132" s="59" t="s">
        <v>116</v>
      </c>
      <c r="G132" s="59" t="s">
        <v>331</v>
      </c>
      <c r="H132" s="55">
        <v>1</v>
      </c>
      <c r="I132" s="56" t="s">
        <v>0</v>
      </c>
      <c r="J132" s="19"/>
      <c r="K132" s="20"/>
      <c r="L132" s="20">
        <f t="shared" ref="L132:L195" si="27">H132*J132</f>
        <v>0</v>
      </c>
      <c r="M132" s="20">
        <f t="shared" ref="M132:M195" si="28">H132*K132</f>
        <v>0</v>
      </c>
      <c r="N132" s="21">
        <f t="shared" ref="N132:N195" si="29">L132+M132</f>
        <v>0</v>
      </c>
      <c r="P132"/>
      <c r="Q132"/>
      <c r="R132"/>
      <c r="S132"/>
    </row>
    <row r="133" spans="1:19" s="1" customFormat="1" ht="13.8">
      <c r="A133" s="49" t="str">
        <f t="shared" si="14"/>
        <v>AHU 02.</v>
      </c>
      <c r="B133" s="50" t="s">
        <v>330</v>
      </c>
      <c r="C133" s="80" t="str">
        <f t="shared" si="26"/>
        <v>AHU 02.150a</v>
      </c>
      <c r="D133" s="80" t="s">
        <v>73</v>
      </c>
      <c r="E133" s="52" t="s">
        <v>118</v>
      </c>
      <c r="F133" s="58"/>
      <c r="G133" s="58" t="s">
        <v>208</v>
      </c>
      <c r="H133" s="73">
        <v>1</v>
      </c>
      <c r="I133" s="74" t="s">
        <v>0</v>
      </c>
      <c r="J133" s="19"/>
      <c r="K133" s="20"/>
      <c r="L133" s="20">
        <f t="shared" si="27"/>
        <v>0</v>
      </c>
      <c r="M133" s="20">
        <f t="shared" si="28"/>
        <v>0</v>
      </c>
      <c r="N133" s="21">
        <f t="shared" si="29"/>
        <v>0</v>
      </c>
      <c r="P133"/>
      <c r="Q133"/>
      <c r="R133"/>
      <c r="S133"/>
    </row>
    <row r="134" spans="1:19" s="1" customFormat="1" ht="55.2">
      <c r="A134" s="49" t="str">
        <f t="shared" si="14"/>
        <v>AHU 02.</v>
      </c>
      <c r="B134" s="68" t="s">
        <v>98</v>
      </c>
      <c r="C134" s="51" t="str">
        <f t="shared" si="21"/>
        <v>AHU 02.151</v>
      </c>
      <c r="D134" s="51" t="s">
        <v>73</v>
      </c>
      <c r="E134" s="52" t="s">
        <v>613</v>
      </c>
      <c r="F134" s="59" t="s">
        <v>116</v>
      </c>
      <c r="G134" s="59" t="s">
        <v>331</v>
      </c>
      <c r="H134" s="55">
        <v>1</v>
      </c>
      <c r="I134" s="56" t="s">
        <v>0</v>
      </c>
      <c r="J134" s="19"/>
      <c r="K134" s="20"/>
      <c r="L134" s="20">
        <f t="shared" si="27"/>
        <v>0</v>
      </c>
      <c r="M134" s="20">
        <f t="shared" si="28"/>
        <v>0</v>
      </c>
      <c r="N134" s="21">
        <f t="shared" si="29"/>
        <v>0</v>
      </c>
      <c r="P134"/>
      <c r="Q134"/>
      <c r="R134"/>
      <c r="S134"/>
    </row>
    <row r="135" spans="1:19" s="1" customFormat="1" ht="14.4" thickBot="1">
      <c r="A135" s="60" t="str">
        <f t="shared" si="14"/>
        <v>AHU 02.</v>
      </c>
      <c r="B135" s="61" t="s">
        <v>332</v>
      </c>
      <c r="C135" s="62" t="str">
        <f t="shared" si="21"/>
        <v>AHU 02.151a</v>
      </c>
      <c r="D135" s="62" t="s">
        <v>73</v>
      </c>
      <c r="E135" s="70" t="s">
        <v>118</v>
      </c>
      <c r="F135" s="64"/>
      <c r="G135" s="64" t="s">
        <v>208</v>
      </c>
      <c r="H135" s="65">
        <v>1</v>
      </c>
      <c r="I135" s="66" t="s">
        <v>0</v>
      </c>
      <c r="J135" s="19"/>
      <c r="K135" s="20"/>
      <c r="L135" s="20">
        <f t="shared" si="27"/>
        <v>0</v>
      </c>
      <c r="M135" s="20">
        <f t="shared" si="28"/>
        <v>0</v>
      </c>
      <c r="N135" s="21">
        <f t="shared" si="29"/>
        <v>0</v>
      </c>
      <c r="P135"/>
      <c r="Q135"/>
      <c r="R135"/>
      <c r="S135"/>
    </row>
    <row r="136" spans="1:19" s="1" customFormat="1" ht="83.4" thickTop="1">
      <c r="A136" s="67" t="str">
        <f t="shared" si="14"/>
        <v>AHU 02.</v>
      </c>
      <c r="B136" s="68" t="s">
        <v>335</v>
      </c>
      <c r="C136" s="51" t="str">
        <f t="shared" si="21"/>
        <v>AHU 02.152</v>
      </c>
      <c r="D136" s="51" t="s">
        <v>73</v>
      </c>
      <c r="E136" s="69" t="s">
        <v>612</v>
      </c>
      <c r="F136" s="59" t="s">
        <v>113</v>
      </c>
      <c r="G136" s="59" t="s">
        <v>333</v>
      </c>
      <c r="H136" s="55">
        <v>1</v>
      </c>
      <c r="I136" s="56" t="s">
        <v>0</v>
      </c>
      <c r="J136" s="19"/>
      <c r="K136" s="20"/>
      <c r="L136" s="20">
        <f t="shared" si="27"/>
        <v>0</v>
      </c>
      <c r="M136" s="20">
        <f t="shared" si="28"/>
        <v>0</v>
      </c>
      <c r="N136" s="21">
        <f t="shared" si="29"/>
        <v>0</v>
      </c>
      <c r="P136"/>
      <c r="Q136"/>
      <c r="R136"/>
      <c r="S136"/>
    </row>
    <row r="137" spans="1:19" s="1" customFormat="1" ht="13.8">
      <c r="A137" s="49" t="str">
        <f t="shared" si="14"/>
        <v>AHU 02.</v>
      </c>
      <c r="B137" s="50" t="s">
        <v>336</v>
      </c>
      <c r="C137" s="51" t="str">
        <f t="shared" si="21"/>
        <v>AHU 02.152a</v>
      </c>
      <c r="D137" s="51" t="s">
        <v>73</v>
      </c>
      <c r="E137" s="52" t="s">
        <v>118</v>
      </c>
      <c r="F137" s="59"/>
      <c r="G137" s="59" t="s">
        <v>329</v>
      </c>
      <c r="H137" s="55">
        <v>1</v>
      </c>
      <c r="I137" s="56" t="s">
        <v>0</v>
      </c>
      <c r="J137" s="19"/>
      <c r="K137" s="20"/>
      <c r="L137" s="20">
        <f t="shared" si="27"/>
        <v>0</v>
      </c>
      <c r="M137" s="20">
        <f t="shared" si="28"/>
        <v>0</v>
      </c>
      <c r="N137" s="21">
        <f t="shared" si="29"/>
        <v>0</v>
      </c>
      <c r="P137"/>
      <c r="Q137"/>
      <c r="R137"/>
      <c r="S137"/>
    </row>
    <row r="138" spans="1:19" s="1" customFormat="1" ht="55.2">
      <c r="A138" s="49" t="str">
        <f t="shared" si="14"/>
        <v>AHU 02.</v>
      </c>
      <c r="B138" s="50" t="s">
        <v>337</v>
      </c>
      <c r="C138" s="51" t="str">
        <f t="shared" si="21"/>
        <v>AHU 02.153</v>
      </c>
      <c r="D138" s="51" t="s">
        <v>73</v>
      </c>
      <c r="E138" s="52" t="s">
        <v>613</v>
      </c>
      <c r="F138" s="59" t="s">
        <v>116</v>
      </c>
      <c r="G138" s="59" t="s">
        <v>334</v>
      </c>
      <c r="H138" s="55">
        <v>1</v>
      </c>
      <c r="I138" s="56" t="s">
        <v>0</v>
      </c>
      <c r="J138" s="19"/>
      <c r="K138" s="20"/>
      <c r="L138" s="20">
        <f t="shared" si="27"/>
        <v>0</v>
      </c>
      <c r="M138" s="20">
        <f t="shared" si="28"/>
        <v>0</v>
      </c>
      <c r="N138" s="21">
        <f t="shared" si="29"/>
        <v>0</v>
      </c>
      <c r="P138"/>
      <c r="Q138"/>
      <c r="R138"/>
      <c r="S138"/>
    </row>
    <row r="139" spans="1:19" s="1" customFormat="1" ht="14.4" thickBot="1">
      <c r="A139" s="60" t="str">
        <f t="shared" si="14"/>
        <v>AHU 02.</v>
      </c>
      <c r="B139" s="61" t="s">
        <v>338</v>
      </c>
      <c r="C139" s="62" t="str">
        <f t="shared" si="21"/>
        <v>AHU 02.153a</v>
      </c>
      <c r="D139" s="62" t="s">
        <v>73</v>
      </c>
      <c r="E139" s="70" t="s">
        <v>118</v>
      </c>
      <c r="F139" s="64"/>
      <c r="G139" s="64" t="s">
        <v>329</v>
      </c>
      <c r="H139" s="65">
        <v>1</v>
      </c>
      <c r="I139" s="66" t="s">
        <v>0</v>
      </c>
      <c r="J139" s="19"/>
      <c r="K139" s="20"/>
      <c r="L139" s="20">
        <f t="shared" si="27"/>
        <v>0</v>
      </c>
      <c r="M139" s="20">
        <f t="shared" si="28"/>
        <v>0</v>
      </c>
      <c r="N139" s="21">
        <f t="shared" si="29"/>
        <v>0</v>
      </c>
      <c r="P139"/>
      <c r="Q139"/>
      <c r="R139"/>
      <c r="S139"/>
    </row>
    <row r="140" spans="1:19" s="1" customFormat="1" ht="83.4" thickTop="1">
      <c r="A140" s="67" t="str">
        <f t="shared" si="14"/>
        <v>AHU 02.</v>
      </c>
      <c r="B140" s="68" t="s">
        <v>339</v>
      </c>
      <c r="C140" s="51" t="str">
        <f t="shared" ref="C140:C141" si="30">CONCATENATE(A140,B140)</f>
        <v>AHU 02.154</v>
      </c>
      <c r="D140" s="51" t="s">
        <v>73</v>
      </c>
      <c r="E140" s="69" t="s">
        <v>612</v>
      </c>
      <c r="F140" s="59" t="s">
        <v>113</v>
      </c>
      <c r="G140" s="59" t="s">
        <v>343</v>
      </c>
      <c r="H140" s="55">
        <v>1</v>
      </c>
      <c r="I140" s="56" t="s">
        <v>0</v>
      </c>
      <c r="J140" s="19"/>
      <c r="K140" s="20"/>
      <c r="L140" s="20">
        <f t="shared" si="27"/>
        <v>0</v>
      </c>
      <c r="M140" s="20">
        <f t="shared" si="28"/>
        <v>0</v>
      </c>
      <c r="N140" s="21">
        <f t="shared" si="29"/>
        <v>0</v>
      </c>
      <c r="P140"/>
      <c r="Q140"/>
      <c r="R140"/>
      <c r="S140"/>
    </row>
    <row r="141" spans="1:19" s="1" customFormat="1" ht="13.8">
      <c r="A141" s="49" t="str">
        <f t="shared" si="14"/>
        <v>AHU 02.</v>
      </c>
      <c r="B141" s="50" t="s">
        <v>340</v>
      </c>
      <c r="C141" s="51" t="str">
        <f t="shared" si="30"/>
        <v>AHU 02.154a</v>
      </c>
      <c r="D141" s="51" t="s">
        <v>73</v>
      </c>
      <c r="E141" s="52" t="s">
        <v>118</v>
      </c>
      <c r="F141" s="59"/>
      <c r="G141" s="59" t="s">
        <v>344</v>
      </c>
      <c r="H141" s="55">
        <v>1</v>
      </c>
      <c r="I141" s="56" t="s">
        <v>0</v>
      </c>
      <c r="J141" s="19"/>
      <c r="K141" s="20"/>
      <c r="L141" s="20">
        <f t="shared" si="27"/>
        <v>0</v>
      </c>
      <c r="M141" s="20">
        <f t="shared" si="28"/>
        <v>0</v>
      </c>
      <c r="N141" s="21">
        <f t="shared" si="29"/>
        <v>0</v>
      </c>
      <c r="P141"/>
      <c r="Q141"/>
      <c r="R141"/>
      <c r="S141"/>
    </row>
    <row r="142" spans="1:19" s="1" customFormat="1" ht="55.2">
      <c r="A142" s="49" t="str">
        <f t="shared" si="14"/>
        <v>AHU 02.</v>
      </c>
      <c r="B142" s="50" t="s">
        <v>341</v>
      </c>
      <c r="C142" s="51" t="str">
        <f t="shared" ref="C142:C148" si="31">CONCATENATE(A142,B142)</f>
        <v>AHU 02.155</v>
      </c>
      <c r="D142" s="51" t="s">
        <v>73</v>
      </c>
      <c r="E142" s="52" t="s">
        <v>613</v>
      </c>
      <c r="F142" s="59" t="s">
        <v>116</v>
      </c>
      <c r="G142" s="59" t="s">
        <v>346</v>
      </c>
      <c r="H142" s="55">
        <v>1</v>
      </c>
      <c r="I142" s="56" t="s">
        <v>0</v>
      </c>
      <c r="J142" s="19"/>
      <c r="K142" s="20"/>
      <c r="L142" s="20">
        <f t="shared" si="27"/>
        <v>0</v>
      </c>
      <c r="M142" s="20">
        <f t="shared" si="28"/>
        <v>0</v>
      </c>
      <c r="N142" s="21">
        <f t="shared" si="29"/>
        <v>0</v>
      </c>
      <c r="P142"/>
      <c r="Q142"/>
      <c r="R142"/>
      <c r="S142"/>
    </row>
    <row r="143" spans="1:19" s="1" customFormat="1" ht="14.4" thickBot="1">
      <c r="A143" s="60" t="str">
        <f t="shared" si="14"/>
        <v>AHU 02.</v>
      </c>
      <c r="B143" s="61" t="s">
        <v>342</v>
      </c>
      <c r="C143" s="62" t="str">
        <f t="shared" si="31"/>
        <v>AHU 02.155a</v>
      </c>
      <c r="D143" s="62" t="s">
        <v>73</v>
      </c>
      <c r="E143" s="70" t="s">
        <v>314</v>
      </c>
      <c r="F143" s="64"/>
      <c r="G143" s="64" t="s">
        <v>345</v>
      </c>
      <c r="H143" s="65">
        <v>1</v>
      </c>
      <c r="I143" s="66" t="s">
        <v>0</v>
      </c>
      <c r="J143" s="19"/>
      <c r="K143" s="20"/>
      <c r="L143" s="20">
        <f t="shared" si="27"/>
        <v>0</v>
      </c>
      <c r="M143" s="20">
        <f t="shared" si="28"/>
        <v>0</v>
      </c>
      <c r="N143" s="21">
        <f t="shared" si="29"/>
        <v>0</v>
      </c>
      <c r="P143"/>
      <c r="Q143"/>
      <c r="R143"/>
      <c r="S143"/>
    </row>
    <row r="144" spans="1:19" s="1" customFormat="1" ht="28.2" thickTop="1">
      <c r="A144" s="67" t="str">
        <f t="shared" si="14"/>
        <v>AHU 02.</v>
      </c>
      <c r="B144" s="50" t="s">
        <v>347</v>
      </c>
      <c r="C144" s="51" t="str">
        <f t="shared" ref="C144" si="32">CONCATENATE(A144,B144)</f>
        <v>AHU 02.160</v>
      </c>
      <c r="D144" s="51" t="s">
        <v>73</v>
      </c>
      <c r="E144" s="52" t="s">
        <v>249</v>
      </c>
      <c r="F144" s="59" t="s">
        <v>248</v>
      </c>
      <c r="G144" s="59" t="s">
        <v>350</v>
      </c>
      <c r="H144" s="55">
        <v>1</v>
      </c>
      <c r="I144" s="56" t="s">
        <v>0</v>
      </c>
      <c r="J144" s="19"/>
      <c r="K144" s="20"/>
      <c r="L144" s="20">
        <f t="shared" si="27"/>
        <v>0</v>
      </c>
      <c r="M144" s="20">
        <f t="shared" si="28"/>
        <v>0</v>
      </c>
      <c r="N144" s="21">
        <f t="shared" si="29"/>
        <v>0</v>
      </c>
      <c r="P144"/>
      <c r="Q144"/>
      <c r="R144"/>
      <c r="S144"/>
    </row>
    <row r="145" spans="1:19" s="1" customFormat="1" ht="27.6">
      <c r="A145" s="49" t="str">
        <f t="shared" si="14"/>
        <v>AHU 02.</v>
      </c>
      <c r="B145" s="68" t="s">
        <v>348</v>
      </c>
      <c r="C145" s="51" t="str">
        <f t="shared" si="31"/>
        <v>AHU 02.161</v>
      </c>
      <c r="D145" s="51" t="s">
        <v>73</v>
      </c>
      <c r="E145" s="69" t="s">
        <v>249</v>
      </c>
      <c r="F145" s="59" t="s">
        <v>248</v>
      </c>
      <c r="G145" s="59" t="s">
        <v>350</v>
      </c>
      <c r="H145" s="55">
        <v>1</v>
      </c>
      <c r="I145" s="56" t="s">
        <v>0</v>
      </c>
      <c r="J145" s="19"/>
      <c r="K145" s="20"/>
      <c r="L145" s="20">
        <f t="shared" si="27"/>
        <v>0</v>
      </c>
      <c r="M145" s="20">
        <f t="shared" si="28"/>
        <v>0</v>
      </c>
      <c r="N145" s="21">
        <f t="shared" si="29"/>
        <v>0</v>
      </c>
      <c r="P145"/>
      <c r="Q145"/>
      <c r="R145"/>
      <c r="S145"/>
    </row>
    <row r="146" spans="1:19" s="1" customFormat="1" ht="14.4" thickBot="1">
      <c r="A146" s="60" t="str">
        <f t="shared" si="14"/>
        <v>AHU 02.</v>
      </c>
      <c r="B146" s="61" t="s">
        <v>349</v>
      </c>
      <c r="C146" s="62" t="str">
        <f t="shared" si="31"/>
        <v>AHU 02.161a</v>
      </c>
      <c r="D146" s="62" t="s">
        <v>73</v>
      </c>
      <c r="E146" s="70" t="s">
        <v>118</v>
      </c>
      <c r="F146" s="64"/>
      <c r="G146" s="64" t="s">
        <v>351</v>
      </c>
      <c r="H146" s="65">
        <v>1</v>
      </c>
      <c r="I146" s="66" t="s">
        <v>0</v>
      </c>
      <c r="J146" s="19"/>
      <c r="K146" s="20"/>
      <c r="L146" s="20">
        <f t="shared" si="27"/>
        <v>0</v>
      </c>
      <c r="M146" s="20">
        <f t="shared" si="28"/>
        <v>0</v>
      </c>
      <c r="N146" s="21">
        <f t="shared" si="29"/>
        <v>0</v>
      </c>
      <c r="P146"/>
      <c r="Q146"/>
      <c r="R146"/>
      <c r="S146"/>
    </row>
    <row r="147" spans="1:19" s="1" customFormat="1" ht="15" thickTop="1" thickBot="1">
      <c r="A147" s="81" t="str">
        <f>A142</f>
        <v>AHU 02.</v>
      </c>
      <c r="B147" s="82" t="s">
        <v>591</v>
      </c>
      <c r="C147" s="83" t="str">
        <f t="shared" ref="C147" si="33">CONCATENATE(A147,B147)</f>
        <v>AHU 02.170</v>
      </c>
      <c r="D147" s="83" t="s">
        <v>73</v>
      </c>
      <c r="E147" s="84" t="s">
        <v>78</v>
      </c>
      <c r="F147" s="85"/>
      <c r="G147" s="85" t="s">
        <v>443</v>
      </c>
      <c r="H147" s="86">
        <v>1.2</v>
      </c>
      <c r="I147" s="66" t="s">
        <v>0</v>
      </c>
      <c r="J147" s="19"/>
      <c r="K147" s="20"/>
      <c r="L147" s="20">
        <f t="shared" si="27"/>
        <v>0</v>
      </c>
      <c r="M147" s="20">
        <f t="shared" si="28"/>
        <v>0</v>
      </c>
      <c r="N147" s="21">
        <f t="shared" si="29"/>
        <v>0</v>
      </c>
      <c r="P147"/>
      <c r="Q147"/>
      <c r="R147"/>
      <c r="S147"/>
    </row>
    <row r="148" spans="1:19" s="1" customFormat="1" ht="15" thickTop="1" thickBot="1">
      <c r="A148" s="81" t="str">
        <f>A143</f>
        <v>AHU 02.</v>
      </c>
      <c r="B148" s="82" t="s">
        <v>592</v>
      </c>
      <c r="C148" s="83" t="str">
        <f t="shared" si="31"/>
        <v>AHU 02.170a</v>
      </c>
      <c r="D148" s="83" t="s">
        <v>73</v>
      </c>
      <c r="E148" s="84" t="s">
        <v>593</v>
      </c>
      <c r="F148" s="85"/>
      <c r="G148" s="85" t="s">
        <v>443</v>
      </c>
      <c r="H148" s="86">
        <v>1.2</v>
      </c>
      <c r="I148" s="66" t="s">
        <v>0</v>
      </c>
      <c r="J148" s="19"/>
      <c r="K148" s="20"/>
      <c r="L148" s="20">
        <f t="shared" si="27"/>
        <v>0</v>
      </c>
      <c r="M148" s="20">
        <f t="shared" si="28"/>
        <v>0</v>
      </c>
      <c r="N148" s="21">
        <f t="shared" si="29"/>
        <v>0</v>
      </c>
      <c r="P148"/>
      <c r="Q148"/>
      <c r="R148"/>
      <c r="S148"/>
    </row>
    <row r="149" spans="1:19" s="1" customFormat="1" ht="84.75" customHeight="1" thickTop="1">
      <c r="A149" s="67" t="str">
        <f>A146</f>
        <v>AHU 02.</v>
      </c>
      <c r="B149" s="68" t="s">
        <v>53</v>
      </c>
      <c r="C149" s="51" t="str">
        <f t="shared" ref="C149:C159" si="34">CONCATENATE(A149,B149)</f>
        <v>AHU 02.201</v>
      </c>
      <c r="D149" s="51" t="s">
        <v>73</v>
      </c>
      <c r="E149" s="52" t="s">
        <v>609</v>
      </c>
      <c r="F149" s="54" t="s">
        <v>559</v>
      </c>
      <c r="G149" s="59" t="s">
        <v>484</v>
      </c>
      <c r="H149" s="55">
        <v>1</v>
      </c>
      <c r="I149" s="56" t="s">
        <v>0</v>
      </c>
      <c r="J149" s="19"/>
      <c r="K149" s="20"/>
      <c r="L149" s="20">
        <f t="shared" si="27"/>
        <v>0</v>
      </c>
      <c r="M149" s="20">
        <f t="shared" si="28"/>
        <v>0</v>
      </c>
      <c r="N149" s="21">
        <f t="shared" si="29"/>
        <v>0</v>
      </c>
      <c r="P149"/>
      <c r="Q149"/>
      <c r="R149"/>
      <c r="S149"/>
    </row>
    <row r="150" spans="1:19" s="1" customFormat="1" ht="84.75" customHeight="1">
      <c r="A150" s="49" t="str">
        <f t="shared" si="14"/>
        <v>AHU 02.</v>
      </c>
      <c r="B150" s="50" t="s">
        <v>145</v>
      </c>
      <c r="C150" s="51" t="str">
        <f t="shared" si="34"/>
        <v>AHU 02.202</v>
      </c>
      <c r="D150" s="51" t="s">
        <v>73</v>
      </c>
      <c r="E150" s="52" t="s">
        <v>609</v>
      </c>
      <c r="F150" s="54" t="s">
        <v>559</v>
      </c>
      <c r="G150" s="59" t="s">
        <v>481</v>
      </c>
      <c r="H150" s="55">
        <v>14</v>
      </c>
      <c r="I150" s="56" t="s">
        <v>0</v>
      </c>
      <c r="J150" s="19"/>
      <c r="K150" s="20"/>
      <c r="L150" s="20">
        <f t="shared" si="27"/>
        <v>0</v>
      </c>
      <c r="M150" s="20">
        <f t="shared" si="28"/>
        <v>0</v>
      </c>
      <c r="N150" s="21">
        <f t="shared" si="29"/>
        <v>0</v>
      </c>
      <c r="P150"/>
      <c r="Q150"/>
      <c r="R150"/>
      <c r="S150"/>
    </row>
    <row r="151" spans="1:19" s="1" customFormat="1" ht="84.75" customHeight="1">
      <c r="A151" s="49" t="str">
        <f t="shared" si="14"/>
        <v>AHU 02.</v>
      </c>
      <c r="B151" s="50" t="s">
        <v>146</v>
      </c>
      <c r="C151" s="51" t="str">
        <f t="shared" si="34"/>
        <v>AHU 02.203</v>
      </c>
      <c r="D151" s="51" t="s">
        <v>73</v>
      </c>
      <c r="E151" s="52" t="s">
        <v>609</v>
      </c>
      <c r="F151" s="54" t="s">
        <v>559</v>
      </c>
      <c r="G151" s="59" t="s">
        <v>482</v>
      </c>
      <c r="H151" s="55">
        <v>5</v>
      </c>
      <c r="I151" s="56" t="s">
        <v>0</v>
      </c>
      <c r="J151" s="19"/>
      <c r="K151" s="20"/>
      <c r="L151" s="20">
        <f t="shared" si="27"/>
        <v>0</v>
      </c>
      <c r="M151" s="20">
        <f t="shared" si="28"/>
        <v>0</v>
      </c>
      <c r="N151" s="21">
        <f t="shared" si="29"/>
        <v>0</v>
      </c>
      <c r="P151"/>
      <c r="Q151"/>
      <c r="R151"/>
      <c r="S151"/>
    </row>
    <row r="152" spans="1:19" s="1" customFormat="1" ht="84.75" customHeight="1">
      <c r="A152" s="49" t="str">
        <f t="shared" si="14"/>
        <v>AHU 02.</v>
      </c>
      <c r="B152" s="50" t="s">
        <v>149</v>
      </c>
      <c r="C152" s="51" t="str">
        <f t="shared" si="34"/>
        <v>AHU 02.204</v>
      </c>
      <c r="D152" s="51" t="s">
        <v>73</v>
      </c>
      <c r="E152" s="52" t="s">
        <v>609</v>
      </c>
      <c r="F152" s="54" t="s">
        <v>559</v>
      </c>
      <c r="G152" s="59" t="s">
        <v>483</v>
      </c>
      <c r="H152" s="55">
        <v>11</v>
      </c>
      <c r="I152" s="56" t="s">
        <v>0</v>
      </c>
      <c r="J152" s="19"/>
      <c r="K152" s="20"/>
      <c r="L152" s="20">
        <f t="shared" si="27"/>
        <v>0</v>
      </c>
      <c r="M152" s="20">
        <f t="shared" si="28"/>
        <v>0</v>
      </c>
      <c r="N152" s="21">
        <f t="shared" si="29"/>
        <v>0</v>
      </c>
      <c r="P152"/>
      <c r="Q152"/>
      <c r="R152"/>
      <c r="S152"/>
    </row>
    <row r="153" spans="1:19" s="1" customFormat="1" ht="27.6">
      <c r="A153" s="49" t="str">
        <f t="shared" si="14"/>
        <v>AHU 02.</v>
      </c>
      <c r="B153" s="50" t="s">
        <v>151</v>
      </c>
      <c r="C153" s="51" t="str">
        <f t="shared" si="34"/>
        <v>AHU 02.205</v>
      </c>
      <c r="D153" s="51" t="s">
        <v>73</v>
      </c>
      <c r="E153" s="72" t="s">
        <v>139</v>
      </c>
      <c r="F153" s="59"/>
      <c r="G153" s="59" t="s">
        <v>352</v>
      </c>
      <c r="H153" s="55">
        <v>1</v>
      </c>
      <c r="I153" s="56" t="s">
        <v>0</v>
      </c>
      <c r="J153" s="19"/>
      <c r="K153" s="20"/>
      <c r="L153" s="20">
        <f t="shared" si="27"/>
        <v>0</v>
      </c>
      <c r="M153" s="20">
        <f t="shared" si="28"/>
        <v>0</v>
      </c>
      <c r="N153" s="21">
        <f t="shared" si="29"/>
        <v>0</v>
      </c>
      <c r="P153"/>
      <c r="Q153"/>
      <c r="R153"/>
      <c r="S153"/>
    </row>
    <row r="154" spans="1:19" s="1" customFormat="1" ht="84.75" customHeight="1">
      <c r="A154" s="49" t="str">
        <f t="shared" si="14"/>
        <v>AHU 02.</v>
      </c>
      <c r="B154" s="50" t="s">
        <v>17</v>
      </c>
      <c r="C154" s="51" t="str">
        <f t="shared" ref="C154:C156" si="35">CONCATENATE(A154,B154)</f>
        <v>AHU 02.251</v>
      </c>
      <c r="D154" s="51" t="s">
        <v>73</v>
      </c>
      <c r="E154" s="52" t="s">
        <v>228</v>
      </c>
      <c r="F154" s="54" t="s">
        <v>230</v>
      </c>
      <c r="G154" s="59" t="s">
        <v>354</v>
      </c>
      <c r="H154" s="55">
        <v>1</v>
      </c>
      <c r="I154" s="56" t="s">
        <v>0</v>
      </c>
      <c r="J154" s="71"/>
      <c r="K154" s="20"/>
      <c r="L154" s="20">
        <f t="shared" si="27"/>
        <v>0</v>
      </c>
      <c r="M154" s="20">
        <f t="shared" si="28"/>
        <v>0</v>
      </c>
      <c r="N154" s="21">
        <f t="shared" si="29"/>
        <v>0</v>
      </c>
      <c r="P154"/>
      <c r="Q154"/>
      <c r="R154"/>
      <c r="S154"/>
    </row>
    <row r="155" spans="1:19" s="1" customFormat="1" ht="84.75" customHeight="1">
      <c r="A155" s="49" t="str">
        <f t="shared" si="14"/>
        <v>AHU 02.</v>
      </c>
      <c r="B155" s="50" t="s">
        <v>37</v>
      </c>
      <c r="C155" s="51" t="str">
        <f t="shared" si="35"/>
        <v>AHU 02.252</v>
      </c>
      <c r="D155" s="51" t="s">
        <v>73</v>
      </c>
      <c r="E155" s="52" t="s">
        <v>228</v>
      </c>
      <c r="F155" s="54" t="s">
        <v>230</v>
      </c>
      <c r="G155" s="59" t="s">
        <v>353</v>
      </c>
      <c r="H155" s="55">
        <v>21</v>
      </c>
      <c r="I155" s="56" t="s">
        <v>0</v>
      </c>
      <c r="J155" s="71"/>
      <c r="K155" s="20"/>
      <c r="L155" s="20">
        <f t="shared" si="27"/>
        <v>0</v>
      </c>
      <c r="M155" s="20">
        <f t="shared" si="28"/>
        <v>0</v>
      </c>
      <c r="N155" s="21">
        <f t="shared" si="29"/>
        <v>0</v>
      </c>
      <c r="P155"/>
      <c r="Q155"/>
      <c r="R155"/>
      <c r="S155"/>
    </row>
    <row r="156" spans="1:19" s="1" customFormat="1" ht="84.75" customHeight="1">
      <c r="A156" s="49" t="str">
        <f t="shared" si="14"/>
        <v>AHU 02.</v>
      </c>
      <c r="B156" s="50" t="s">
        <v>148</v>
      </c>
      <c r="C156" s="51" t="str">
        <f t="shared" si="35"/>
        <v>AHU 02.253</v>
      </c>
      <c r="D156" s="51" t="s">
        <v>73</v>
      </c>
      <c r="E156" s="52" t="s">
        <v>228</v>
      </c>
      <c r="F156" s="54" t="s">
        <v>230</v>
      </c>
      <c r="G156" s="59" t="s">
        <v>355</v>
      </c>
      <c r="H156" s="55">
        <v>2</v>
      </c>
      <c r="I156" s="56" t="s">
        <v>0</v>
      </c>
      <c r="J156" s="71"/>
      <c r="K156" s="20"/>
      <c r="L156" s="20">
        <f t="shared" si="27"/>
        <v>0</v>
      </c>
      <c r="M156" s="20">
        <f t="shared" si="28"/>
        <v>0</v>
      </c>
      <c r="N156" s="21">
        <f t="shared" si="29"/>
        <v>0</v>
      </c>
      <c r="P156"/>
      <c r="Q156"/>
      <c r="R156"/>
      <c r="S156"/>
    </row>
    <row r="157" spans="1:19" s="1" customFormat="1" ht="84.75" customHeight="1">
      <c r="A157" s="49" t="str">
        <f t="shared" si="14"/>
        <v>AHU 02.</v>
      </c>
      <c r="B157" s="50" t="s">
        <v>233</v>
      </c>
      <c r="C157" s="51" t="str">
        <f t="shared" si="34"/>
        <v>AHU 02.254</v>
      </c>
      <c r="D157" s="51" t="s">
        <v>73</v>
      </c>
      <c r="E157" s="52" t="s">
        <v>356</v>
      </c>
      <c r="F157" s="54" t="s">
        <v>492</v>
      </c>
      <c r="G157" s="59" t="s">
        <v>357</v>
      </c>
      <c r="H157" s="55">
        <v>2</v>
      </c>
      <c r="I157" s="56" t="s">
        <v>0</v>
      </c>
      <c r="J157" s="71"/>
      <c r="K157" s="20"/>
      <c r="L157" s="20">
        <f t="shared" si="27"/>
        <v>0</v>
      </c>
      <c r="M157" s="20">
        <f t="shared" si="28"/>
        <v>0</v>
      </c>
      <c r="N157" s="21">
        <f t="shared" si="29"/>
        <v>0</v>
      </c>
      <c r="P157"/>
      <c r="Q157"/>
      <c r="R157"/>
      <c r="S157"/>
    </row>
    <row r="158" spans="1:19" s="1" customFormat="1" ht="27.6">
      <c r="A158" s="49" t="str">
        <f t="shared" si="14"/>
        <v>AHU 02.</v>
      </c>
      <c r="B158" s="50" t="s">
        <v>243</v>
      </c>
      <c r="C158" s="51" t="str">
        <f t="shared" si="34"/>
        <v>AHU 02.255</v>
      </c>
      <c r="D158" s="51" t="s">
        <v>73</v>
      </c>
      <c r="E158" s="72" t="s">
        <v>244</v>
      </c>
      <c r="F158" s="59"/>
      <c r="G158" s="59" t="s">
        <v>352</v>
      </c>
      <c r="H158" s="55">
        <v>1</v>
      </c>
      <c r="I158" s="56" t="s">
        <v>0</v>
      </c>
      <c r="J158" s="71"/>
      <c r="K158" s="20"/>
      <c r="L158" s="20">
        <f t="shared" si="27"/>
        <v>0</v>
      </c>
      <c r="M158" s="20">
        <f t="shared" si="28"/>
        <v>0</v>
      </c>
      <c r="N158" s="21">
        <f t="shared" si="29"/>
        <v>0</v>
      </c>
      <c r="P158"/>
      <c r="Q158"/>
      <c r="R158"/>
      <c r="S158"/>
    </row>
    <row r="159" spans="1:19" s="1" customFormat="1" ht="27.6">
      <c r="A159" s="49" t="str">
        <f t="shared" si="14"/>
        <v>AHU 02.</v>
      </c>
      <c r="B159" s="50" t="s">
        <v>35</v>
      </c>
      <c r="C159" s="51" t="str">
        <f t="shared" si="34"/>
        <v>AHU 02.501</v>
      </c>
      <c r="D159" s="51" t="s">
        <v>73</v>
      </c>
      <c r="E159" s="57" t="s">
        <v>85</v>
      </c>
      <c r="F159" s="59" t="s">
        <v>266</v>
      </c>
      <c r="G159" s="59"/>
      <c r="H159" s="55">
        <v>1</v>
      </c>
      <c r="I159" s="56" t="s">
        <v>0</v>
      </c>
      <c r="J159" s="19"/>
      <c r="K159" s="20"/>
      <c r="L159" s="20">
        <f t="shared" si="27"/>
        <v>0</v>
      </c>
      <c r="M159" s="20">
        <f t="shared" si="28"/>
        <v>0</v>
      </c>
      <c r="N159" s="21">
        <f t="shared" si="29"/>
        <v>0</v>
      </c>
      <c r="P159"/>
      <c r="Q159"/>
      <c r="R159"/>
      <c r="S159"/>
    </row>
    <row r="160" spans="1:19" s="1" customFormat="1" ht="13.8">
      <c r="A160" s="49" t="str">
        <f t="shared" si="14"/>
        <v>AHU 02.</v>
      </c>
      <c r="B160" s="50" t="s">
        <v>141</v>
      </c>
      <c r="C160" s="51" t="str">
        <f t="shared" ref="C160:C163" si="36">CONCATENATE(A160,B160)</f>
        <v>AHU 02.601</v>
      </c>
      <c r="D160" s="51" t="s">
        <v>73</v>
      </c>
      <c r="E160" s="72" t="s">
        <v>227</v>
      </c>
      <c r="F160" s="59"/>
      <c r="G160" s="59" t="s">
        <v>31</v>
      </c>
      <c r="H160" s="73">
        <v>2</v>
      </c>
      <c r="I160" s="74" t="s">
        <v>1</v>
      </c>
      <c r="J160" s="19"/>
      <c r="K160" s="20"/>
      <c r="L160" s="20">
        <f t="shared" si="27"/>
        <v>0</v>
      </c>
      <c r="M160" s="20">
        <f t="shared" si="28"/>
        <v>0</v>
      </c>
      <c r="N160" s="21">
        <f t="shared" si="29"/>
        <v>0</v>
      </c>
      <c r="P160"/>
      <c r="Q160"/>
      <c r="R160"/>
      <c r="S160"/>
    </row>
    <row r="161" spans="1:19" s="1" customFormat="1" ht="13.8">
      <c r="A161" s="49" t="str">
        <f>A158</f>
        <v>AHU 02.</v>
      </c>
      <c r="B161" s="50" t="s">
        <v>141</v>
      </c>
      <c r="C161" s="51" t="str">
        <f t="shared" si="36"/>
        <v>AHU 02.601</v>
      </c>
      <c r="D161" s="51" t="s">
        <v>73</v>
      </c>
      <c r="E161" s="72" t="s">
        <v>227</v>
      </c>
      <c r="F161" s="59"/>
      <c r="G161" s="59" t="s">
        <v>32</v>
      </c>
      <c r="H161" s="73">
        <v>2</v>
      </c>
      <c r="I161" s="74" t="s">
        <v>1</v>
      </c>
      <c r="J161" s="19"/>
      <c r="K161" s="20"/>
      <c r="L161" s="20">
        <f t="shared" si="27"/>
        <v>0</v>
      </c>
      <c r="M161" s="20">
        <f t="shared" si="28"/>
        <v>0</v>
      </c>
      <c r="N161" s="21">
        <f t="shared" si="29"/>
        <v>0</v>
      </c>
      <c r="P161"/>
      <c r="Q161"/>
      <c r="R161"/>
      <c r="S161"/>
    </row>
    <row r="162" spans="1:19" s="1" customFormat="1" ht="13.8">
      <c r="A162" s="49" t="str">
        <f>A159</f>
        <v>AHU 02.</v>
      </c>
      <c r="B162" s="50" t="s">
        <v>154</v>
      </c>
      <c r="C162" s="51" t="str">
        <f t="shared" ref="C162" si="37">CONCATENATE(A162,B162)</f>
        <v>AHU 02.602</v>
      </c>
      <c r="D162" s="51" t="s">
        <v>73</v>
      </c>
      <c r="E162" s="72" t="s">
        <v>227</v>
      </c>
      <c r="F162" s="59"/>
      <c r="G162" s="59" t="s">
        <v>30</v>
      </c>
      <c r="H162" s="73">
        <v>2</v>
      </c>
      <c r="I162" s="74" t="s">
        <v>1</v>
      </c>
      <c r="J162" s="19"/>
      <c r="K162" s="20"/>
      <c r="L162" s="20">
        <f t="shared" si="27"/>
        <v>0</v>
      </c>
      <c r="M162" s="20">
        <f t="shared" si="28"/>
        <v>0</v>
      </c>
      <c r="N162" s="21">
        <f t="shared" si="29"/>
        <v>0</v>
      </c>
      <c r="P162"/>
      <c r="Q162"/>
      <c r="R162"/>
      <c r="S162"/>
    </row>
    <row r="163" spans="1:19" s="1" customFormat="1" ht="13.8">
      <c r="A163" s="49" t="str">
        <f>A160</f>
        <v>AHU 02.</v>
      </c>
      <c r="B163" s="50" t="s">
        <v>155</v>
      </c>
      <c r="C163" s="51" t="str">
        <f t="shared" si="36"/>
        <v>AHU 02.603</v>
      </c>
      <c r="D163" s="51" t="s">
        <v>73</v>
      </c>
      <c r="E163" s="72" t="s">
        <v>227</v>
      </c>
      <c r="F163" s="59"/>
      <c r="G163" s="59" t="s">
        <v>236</v>
      </c>
      <c r="H163" s="73">
        <v>2</v>
      </c>
      <c r="I163" s="74" t="s">
        <v>1</v>
      </c>
      <c r="J163" s="19"/>
      <c r="K163" s="20"/>
      <c r="L163" s="20">
        <f t="shared" si="27"/>
        <v>0</v>
      </c>
      <c r="M163" s="20">
        <f t="shared" si="28"/>
        <v>0</v>
      </c>
      <c r="N163" s="21">
        <f t="shared" si="29"/>
        <v>0</v>
      </c>
      <c r="P163"/>
      <c r="Q163"/>
      <c r="R163"/>
      <c r="S163"/>
    </row>
    <row r="164" spans="1:19" s="1" customFormat="1" ht="13.8">
      <c r="A164" s="49" t="str">
        <f t="shared" si="14"/>
        <v>AHU 02.</v>
      </c>
      <c r="B164" s="50" t="s">
        <v>635</v>
      </c>
      <c r="C164" s="51" t="str">
        <f t="shared" ref="C164:C173" si="38">CONCATENATE(A164,B164)</f>
        <v>AHU 02.604</v>
      </c>
      <c r="D164" s="51" t="s">
        <v>73</v>
      </c>
      <c r="E164" s="72" t="s">
        <v>227</v>
      </c>
      <c r="F164" s="59"/>
      <c r="G164" s="59" t="s">
        <v>75</v>
      </c>
      <c r="H164" s="73">
        <v>1</v>
      </c>
      <c r="I164" s="74" t="s">
        <v>1</v>
      </c>
      <c r="J164" s="19"/>
      <c r="K164" s="20"/>
      <c r="L164" s="20">
        <f t="shared" si="27"/>
        <v>0</v>
      </c>
      <c r="M164" s="20">
        <f t="shared" si="28"/>
        <v>0</v>
      </c>
      <c r="N164" s="21">
        <f t="shared" si="29"/>
        <v>0</v>
      </c>
      <c r="P164"/>
      <c r="Q164"/>
      <c r="R164"/>
      <c r="S164"/>
    </row>
    <row r="165" spans="1:19" s="1" customFormat="1" ht="27.6">
      <c r="A165" s="49" t="str">
        <f t="shared" si="14"/>
        <v>AHU 02.</v>
      </c>
      <c r="B165" s="50" t="s">
        <v>18</v>
      </c>
      <c r="C165" s="51" t="str">
        <f t="shared" ref="C165" si="39">CONCATENATE(A165,B165)</f>
        <v>AHU 02.701</v>
      </c>
      <c r="D165" s="51" t="s">
        <v>73</v>
      </c>
      <c r="E165" s="75" t="s">
        <v>519</v>
      </c>
      <c r="F165" s="58" t="s">
        <v>358</v>
      </c>
      <c r="G165" s="59" t="s">
        <v>443</v>
      </c>
      <c r="H165" s="55">
        <v>3.5999999999999996</v>
      </c>
      <c r="I165" s="56" t="s">
        <v>1</v>
      </c>
      <c r="J165" s="19"/>
      <c r="K165" s="20"/>
      <c r="L165" s="20">
        <f t="shared" si="27"/>
        <v>0</v>
      </c>
      <c r="M165" s="20">
        <f t="shared" si="28"/>
        <v>0</v>
      </c>
      <c r="N165" s="21">
        <f t="shared" si="29"/>
        <v>0</v>
      </c>
      <c r="O165" s="2"/>
      <c r="P165" s="2"/>
      <c r="Q165" s="2"/>
    </row>
    <row r="166" spans="1:19" s="1" customFormat="1" ht="27.6">
      <c r="A166" s="49" t="str">
        <f t="shared" si="14"/>
        <v>AHU 02.</v>
      </c>
      <c r="B166" s="50" t="s">
        <v>33</v>
      </c>
      <c r="C166" s="51" t="str">
        <f t="shared" si="38"/>
        <v>AHU 02.702</v>
      </c>
      <c r="D166" s="51" t="s">
        <v>73</v>
      </c>
      <c r="E166" s="75" t="s">
        <v>519</v>
      </c>
      <c r="F166" s="58" t="s">
        <v>358</v>
      </c>
      <c r="G166" s="59" t="s">
        <v>418</v>
      </c>
      <c r="H166" s="55">
        <v>6.4799999999999995</v>
      </c>
      <c r="I166" s="56" t="s">
        <v>1</v>
      </c>
      <c r="J166" s="19"/>
      <c r="K166" s="20"/>
      <c r="L166" s="20">
        <f t="shared" si="27"/>
        <v>0</v>
      </c>
      <c r="M166" s="20">
        <f t="shared" si="28"/>
        <v>0</v>
      </c>
      <c r="N166" s="21">
        <f t="shared" si="29"/>
        <v>0</v>
      </c>
      <c r="O166" s="2"/>
      <c r="P166" s="2"/>
      <c r="Q166" s="2"/>
    </row>
    <row r="167" spans="1:19" s="1" customFormat="1" ht="27.6">
      <c r="A167" s="49" t="str">
        <f t="shared" si="14"/>
        <v>AHU 02.</v>
      </c>
      <c r="B167" s="50" t="s">
        <v>34</v>
      </c>
      <c r="C167" s="51" t="str">
        <f t="shared" ref="C167:C172" si="40">CONCATENATE(A167,B167)</f>
        <v>AHU 02.703</v>
      </c>
      <c r="D167" s="51" t="s">
        <v>73</v>
      </c>
      <c r="E167" s="75" t="s">
        <v>519</v>
      </c>
      <c r="F167" s="58" t="s">
        <v>358</v>
      </c>
      <c r="G167" s="59" t="s">
        <v>31</v>
      </c>
      <c r="H167" s="55">
        <v>9.7199999999999989</v>
      </c>
      <c r="I167" s="56" t="s">
        <v>1</v>
      </c>
      <c r="J167" s="19"/>
      <c r="K167" s="20"/>
      <c r="L167" s="20">
        <f t="shared" si="27"/>
        <v>0</v>
      </c>
      <c r="M167" s="20">
        <f t="shared" si="28"/>
        <v>0</v>
      </c>
      <c r="N167" s="21">
        <f t="shared" si="29"/>
        <v>0</v>
      </c>
      <c r="O167" s="2"/>
      <c r="P167" s="2"/>
      <c r="Q167" s="2"/>
    </row>
    <row r="168" spans="1:19" s="1" customFormat="1" ht="27.6">
      <c r="A168" s="49" t="str">
        <f t="shared" si="14"/>
        <v>AHU 02.</v>
      </c>
      <c r="B168" s="50" t="s">
        <v>66</v>
      </c>
      <c r="C168" s="51" t="str">
        <f t="shared" ref="C168" si="41">CONCATENATE(A168,B168)</f>
        <v>AHU 02.704</v>
      </c>
      <c r="D168" s="51" t="s">
        <v>73</v>
      </c>
      <c r="E168" s="75" t="s">
        <v>519</v>
      </c>
      <c r="F168" s="58" t="s">
        <v>358</v>
      </c>
      <c r="G168" s="59" t="s">
        <v>32</v>
      </c>
      <c r="H168" s="55">
        <v>8.2799999999999994</v>
      </c>
      <c r="I168" s="56" t="s">
        <v>1</v>
      </c>
      <c r="J168" s="19"/>
      <c r="K168" s="20"/>
      <c r="L168" s="20">
        <f t="shared" si="27"/>
        <v>0</v>
      </c>
      <c r="M168" s="20">
        <f t="shared" si="28"/>
        <v>0</v>
      </c>
      <c r="N168" s="21">
        <f t="shared" si="29"/>
        <v>0</v>
      </c>
      <c r="O168" s="2"/>
      <c r="P168" s="2"/>
      <c r="Q168" s="2"/>
    </row>
    <row r="169" spans="1:19" s="1" customFormat="1" ht="27.6">
      <c r="A169" s="49" t="str">
        <f t="shared" si="14"/>
        <v>AHU 02.</v>
      </c>
      <c r="B169" s="50" t="s">
        <v>237</v>
      </c>
      <c r="C169" s="51" t="str">
        <f t="shared" si="40"/>
        <v>AHU 02.705</v>
      </c>
      <c r="D169" s="51" t="s">
        <v>73</v>
      </c>
      <c r="E169" s="75" t="s">
        <v>519</v>
      </c>
      <c r="F169" s="58" t="s">
        <v>358</v>
      </c>
      <c r="G169" s="59" t="s">
        <v>30</v>
      </c>
      <c r="H169" s="55">
        <v>114.6</v>
      </c>
      <c r="I169" s="56" t="s">
        <v>1</v>
      </c>
      <c r="J169" s="19"/>
      <c r="K169" s="20"/>
      <c r="L169" s="20">
        <f t="shared" si="27"/>
        <v>0</v>
      </c>
      <c r="M169" s="20">
        <f t="shared" si="28"/>
        <v>0</v>
      </c>
      <c r="N169" s="21">
        <f t="shared" si="29"/>
        <v>0</v>
      </c>
      <c r="O169" s="2"/>
      <c r="P169" s="2"/>
      <c r="Q169" s="2"/>
    </row>
    <row r="170" spans="1:19" s="1" customFormat="1" ht="27.6">
      <c r="A170" s="49" t="str">
        <f t="shared" si="14"/>
        <v>AHU 02.</v>
      </c>
      <c r="B170" s="50" t="s">
        <v>238</v>
      </c>
      <c r="C170" s="51" t="str">
        <f t="shared" si="40"/>
        <v>AHU 02.706</v>
      </c>
      <c r="D170" s="51" t="s">
        <v>73</v>
      </c>
      <c r="E170" s="75" t="s">
        <v>519</v>
      </c>
      <c r="F170" s="58" t="s">
        <v>358</v>
      </c>
      <c r="G170" s="59" t="s">
        <v>236</v>
      </c>
      <c r="H170" s="55">
        <v>110.04000000000002</v>
      </c>
      <c r="I170" s="56" t="s">
        <v>1</v>
      </c>
      <c r="J170" s="19"/>
      <c r="K170" s="20"/>
      <c r="L170" s="20">
        <f t="shared" si="27"/>
        <v>0</v>
      </c>
      <c r="M170" s="20">
        <f t="shared" si="28"/>
        <v>0</v>
      </c>
      <c r="N170" s="21">
        <f t="shared" si="29"/>
        <v>0</v>
      </c>
      <c r="O170" s="2"/>
      <c r="P170" s="2"/>
      <c r="Q170" s="2"/>
    </row>
    <row r="171" spans="1:19" s="1" customFormat="1" ht="27.6">
      <c r="A171" s="49" t="str">
        <f t="shared" si="14"/>
        <v>AHU 02.</v>
      </c>
      <c r="B171" s="50" t="s">
        <v>554</v>
      </c>
      <c r="C171" s="51" t="str">
        <f t="shared" ref="C171" si="42">CONCATENATE(A171,B171)</f>
        <v>AHU 02.707</v>
      </c>
      <c r="D171" s="51" t="s">
        <v>73</v>
      </c>
      <c r="E171" s="75" t="s">
        <v>519</v>
      </c>
      <c r="F171" s="58" t="s">
        <v>358</v>
      </c>
      <c r="G171" s="59" t="s">
        <v>75</v>
      </c>
      <c r="H171" s="55">
        <v>9.3600000000000012</v>
      </c>
      <c r="I171" s="56" t="s">
        <v>1</v>
      </c>
      <c r="J171" s="19"/>
      <c r="K171" s="20"/>
      <c r="L171" s="20">
        <f t="shared" si="27"/>
        <v>0</v>
      </c>
      <c r="M171" s="20">
        <f t="shared" si="28"/>
        <v>0</v>
      </c>
      <c r="N171" s="21">
        <f t="shared" si="29"/>
        <v>0</v>
      </c>
      <c r="O171" s="2"/>
      <c r="P171" s="2"/>
      <c r="Q171" s="2"/>
    </row>
    <row r="172" spans="1:19" s="1" customFormat="1" ht="27.6">
      <c r="A172" s="49" t="str">
        <f t="shared" si="14"/>
        <v>AHU 02.</v>
      </c>
      <c r="B172" s="50" t="s">
        <v>560</v>
      </c>
      <c r="C172" s="51" t="str">
        <f t="shared" si="40"/>
        <v>AHU 02.708</v>
      </c>
      <c r="D172" s="51" t="s">
        <v>73</v>
      </c>
      <c r="E172" s="75" t="s">
        <v>519</v>
      </c>
      <c r="F172" s="58" t="s">
        <v>358</v>
      </c>
      <c r="G172" s="59" t="s">
        <v>472</v>
      </c>
      <c r="H172" s="55">
        <v>3.8399999999999994</v>
      </c>
      <c r="I172" s="56" t="s">
        <v>1</v>
      </c>
      <c r="J172" s="19"/>
      <c r="K172" s="20"/>
      <c r="L172" s="20">
        <f t="shared" si="27"/>
        <v>0</v>
      </c>
      <c r="M172" s="20">
        <f t="shared" si="28"/>
        <v>0</v>
      </c>
      <c r="N172" s="21">
        <f t="shared" si="29"/>
        <v>0</v>
      </c>
      <c r="O172" s="2"/>
      <c r="P172" s="2"/>
      <c r="Q172" s="2"/>
    </row>
    <row r="173" spans="1:19" s="1" customFormat="1" ht="27.6">
      <c r="A173" s="49" t="str">
        <f t="shared" si="14"/>
        <v>AHU 02.</v>
      </c>
      <c r="B173" s="50" t="s">
        <v>561</v>
      </c>
      <c r="C173" s="51" t="str">
        <f t="shared" si="38"/>
        <v>AHU 02.709</v>
      </c>
      <c r="D173" s="51" t="s">
        <v>73</v>
      </c>
      <c r="E173" s="75" t="s">
        <v>519</v>
      </c>
      <c r="F173" s="58" t="s">
        <v>358</v>
      </c>
      <c r="G173" s="59" t="s">
        <v>471</v>
      </c>
      <c r="H173" s="55">
        <v>4.32</v>
      </c>
      <c r="I173" s="56" t="s">
        <v>1</v>
      </c>
      <c r="J173" s="19"/>
      <c r="K173" s="20"/>
      <c r="L173" s="20">
        <f t="shared" si="27"/>
        <v>0</v>
      </c>
      <c r="M173" s="20">
        <f t="shared" si="28"/>
        <v>0</v>
      </c>
      <c r="N173" s="21">
        <f t="shared" si="29"/>
        <v>0</v>
      </c>
      <c r="O173" s="2"/>
      <c r="P173" s="2"/>
      <c r="Q173" s="2"/>
    </row>
    <row r="174" spans="1:19" s="1" customFormat="1" ht="13.8">
      <c r="A174" s="49" t="str">
        <f t="shared" si="14"/>
        <v>AHU 02.</v>
      </c>
      <c r="B174" s="50" t="s">
        <v>19</v>
      </c>
      <c r="C174" s="51" t="str">
        <f t="shared" ref="C174:C182" si="43">CONCATENATE(A174,B174)</f>
        <v>AHU 02.801</v>
      </c>
      <c r="D174" s="51" t="s">
        <v>73</v>
      </c>
      <c r="E174" s="57" t="s">
        <v>156</v>
      </c>
      <c r="F174" s="58" t="s">
        <v>358</v>
      </c>
      <c r="G174" s="59"/>
      <c r="H174" s="55">
        <v>306.59999999999997</v>
      </c>
      <c r="I174" s="56" t="s">
        <v>2</v>
      </c>
      <c r="J174" s="19"/>
      <c r="K174" s="20"/>
      <c r="L174" s="20">
        <f t="shared" si="27"/>
        <v>0</v>
      </c>
      <c r="M174" s="20">
        <f t="shared" si="28"/>
        <v>0</v>
      </c>
      <c r="N174" s="21">
        <f t="shared" si="29"/>
        <v>0</v>
      </c>
      <c r="P174" s="2"/>
      <c r="Q174" s="2"/>
    </row>
    <row r="175" spans="1:19" s="1" customFormat="1" ht="13.8">
      <c r="A175" s="49" t="str">
        <f t="shared" si="14"/>
        <v>AHU 02.</v>
      </c>
      <c r="B175" s="50" t="s">
        <v>59</v>
      </c>
      <c r="C175" s="51" t="str">
        <f t="shared" si="43"/>
        <v>AHU 02.802</v>
      </c>
      <c r="D175" s="51" t="s">
        <v>73</v>
      </c>
      <c r="E175" s="57" t="s">
        <v>157</v>
      </c>
      <c r="F175" s="58" t="s">
        <v>358</v>
      </c>
      <c r="G175" s="59"/>
      <c r="H175" s="55">
        <v>245.7</v>
      </c>
      <c r="I175" s="56" t="s">
        <v>2</v>
      </c>
      <c r="J175" s="19"/>
      <c r="K175" s="20"/>
      <c r="L175" s="20">
        <f t="shared" si="27"/>
        <v>0</v>
      </c>
      <c r="M175" s="20">
        <f t="shared" si="28"/>
        <v>0</v>
      </c>
      <c r="N175" s="21">
        <f t="shared" si="29"/>
        <v>0</v>
      </c>
      <c r="P175" s="2"/>
      <c r="Q175" s="2"/>
    </row>
    <row r="176" spans="1:19" s="78" customFormat="1" ht="13.8">
      <c r="A176" s="49" t="str">
        <f t="shared" si="14"/>
        <v>AHU 02.</v>
      </c>
      <c r="B176" s="76" t="s">
        <v>20</v>
      </c>
      <c r="C176" s="51" t="str">
        <f t="shared" si="43"/>
        <v>AHU 02.901</v>
      </c>
      <c r="D176" s="51" t="s">
        <v>73</v>
      </c>
      <c r="E176" s="57" t="s">
        <v>158</v>
      </c>
      <c r="F176" s="58" t="s">
        <v>616</v>
      </c>
      <c r="G176" s="77" t="s">
        <v>163</v>
      </c>
      <c r="H176" s="55">
        <v>184</v>
      </c>
      <c r="I176" s="56" t="s">
        <v>2</v>
      </c>
      <c r="J176" s="19"/>
      <c r="K176" s="20"/>
      <c r="L176" s="20">
        <f t="shared" si="27"/>
        <v>0</v>
      </c>
      <c r="M176" s="20">
        <f t="shared" si="28"/>
        <v>0</v>
      </c>
      <c r="N176" s="21">
        <f t="shared" si="29"/>
        <v>0</v>
      </c>
      <c r="P176" s="2"/>
      <c r="Q176" s="2"/>
    </row>
    <row r="177" spans="1:17" s="78" customFormat="1" ht="13.8">
      <c r="A177" s="49" t="str">
        <f t="shared" si="14"/>
        <v>AHU 02.</v>
      </c>
      <c r="B177" s="76" t="s">
        <v>27</v>
      </c>
      <c r="C177" s="51" t="str">
        <f t="shared" ref="C177" si="44">CONCATENATE(A177,B177)</f>
        <v>AHU 02.902</v>
      </c>
      <c r="D177" s="51" t="s">
        <v>73</v>
      </c>
      <c r="E177" s="57" t="s">
        <v>240</v>
      </c>
      <c r="F177" s="58"/>
      <c r="G177" s="77" t="s">
        <v>241</v>
      </c>
      <c r="H177" s="55">
        <v>145</v>
      </c>
      <c r="I177" s="56" t="s">
        <v>2</v>
      </c>
      <c r="J177" s="19"/>
      <c r="K177" s="20"/>
      <c r="L177" s="20">
        <f t="shared" si="27"/>
        <v>0</v>
      </c>
      <c r="M177" s="20">
        <f t="shared" si="28"/>
        <v>0</v>
      </c>
      <c r="N177" s="21">
        <f t="shared" si="29"/>
        <v>0</v>
      </c>
      <c r="P177" s="2"/>
      <c r="Q177" s="2"/>
    </row>
    <row r="178" spans="1:17" s="78" customFormat="1" ht="13.8">
      <c r="A178" s="49" t="str">
        <f t="shared" si="14"/>
        <v>AHU 02.</v>
      </c>
      <c r="B178" s="76" t="s">
        <v>242</v>
      </c>
      <c r="C178" s="51" t="str">
        <f t="shared" si="43"/>
        <v>AHU 02.903</v>
      </c>
      <c r="D178" s="51" t="s">
        <v>73</v>
      </c>
      <c r="E178" s="57" t="s">
        <v>360</v>
      </c>
      <c r="F178" s="58"/>
      <c r="G178" s="77" t="s">
        <v>162</v>
      </c>
      <c r="H178" s="55">
        <v>41</v>
      </c>
      <c r="I178" s="56" t="s">
        <v>2</v>
      </c>
      <c r="J178" s="19"/>
      <c r="K178" s="20"/>
      <c r="L178" s="20">
        <f t="shared" si="27"/>
        <v>0</v>
      </c>
      <c r="M178" s="20">
        <f t="shared" si="28"/>
        <v>0</v>
      </c>
      <c r="N178" s="21">
        <f t="shared" si="29"/>
        <v>0</v>
      </c>
      <c r="P178" s="2"/>
      <c r="Q178" s="2"/>
    </row>
    <row r="179" spans="1:17" s="78" customFormat="1" ht="13.8">
      <c r="A179" s="49" t="str">
        <f t="shared" si="14"/>
        <v>AHU 02.</v>
      </c>
      <c r="B179" s="76" t="s">
        <v>159</v>
      </c>
      <c r="C179" s="51" t="str">
        <f t="shared" ref="C179" si="45">CONCATENATE(A179,B179)</f>
        <v>AHU 02.910</v>
      </c>
      <c r="D179" s="51" t="s">
        <v>73</v>
      </c>
      <c r="E179" s="57" t="s">
        <v>160</v>
      </c>
      <c r="F179" s="58"/>
      <c r="G179" s="77" t="s">
        <v>161</v>
      </c>
      <c r="H179" s="55">
        <v>2</v>
      </c>
      <c r="I179" s="56" t="s">
        <v>0</v>
      </c>
      <c r="J179" s="71"/>
      <c r="K179" s="20"/>
      <c r="L179" s="20">
        <f t="shared" si="27"/>
        <v>0</v>
      </c>
      <c r="M179" s="20">
        <f t="shared" si="28"/>
        <v>0</v>
      </c>
      <c r="N179" s="21">
        <f t="shared" si="29"/>
        <v>0</v>
      </c>
      <c r="P179" s="2"/>
      <c r="Q179" s="2"/>
    </row>
    <row r="180" spans="1:17" s="78" customFormat="1" ht="13.8">
      <c r="A180" s="49" t="str">
        <f t="shared" si="14"/>
        <v>AHU 02.</v>
      </c>
      <c r="B180" s="76" t="s">
        <v>184</v>
      </c>
      <c r="C180" s="51" t="str">
        <f t="shared" si="43"/>
        <v>AHU 02.911</v>
      </c>
      <c r="D180" s="51" t="s">
        <v>73</v>
      </c>
      <c r="E180" s="57" t="s">
        <v>160</v>
      </c>
      <c r="F180" s="58"/>
      <c r="G180" s="77" t="s">
        <v>250</v>
      </c>
      <c r="H180" s="55">
        <v>7</v>
      </c>
      <c r="I180" s="56" t="s">
        <v>0</v>
      </c>
      <c r="J180" s="71"/>
      <c r="K180" s="15"/>
      <c r="L180" s="20">
        <f t="shared" si="27"/>
        <v>0</v>
      </c>
      <c r="M180" s="20">
        <f t="shared" si="28"/>
        <v>0</v>
      </c>
      <c r="N180" s="21">
        <f t="shared" si="29"/>
        <v>0</v>
      </c>
      <c r="P180" s="2"/>
      <c r="Q180" s="2"/>
    </row>
    <row r="181" spans="1:17" s="78" customFormat="1" ht="13.8">
      <c r="A181" s="49" t="str">
        <f t="shared" si="14"/>
        <v>AHU 02.</v>
      </c>
      <c r="B181" s="76" t="s">
        <v>185</v>
      </c>
      <c r="C181" s="51" t="str">
        <f t="shared" si="43"/>
        <v>AHU 02.912</v>
      </c>
      <c r="D181" s="51" t="s">
        <v>73</v>
      </c>
      <c r="E181" s="57" t="s">
        <v>160</v>
      </c>
      <c r="F181" s="58"/>
      <c r="G181" s="77" t="s">
        <v>493</v>
      </c>
      <c r="H181" s="55">
        <v>1</v>
      </c>
      <c r="I181" s="56" t="s">
        <v>0</v>
      </c>
      <c r="J181" s="71"/>
      <c r="K181" s="15"/>
      <c r="L181" s="20">
        <f t="shared" si="27"/>
        <v>0</v>
      </c>
      <c r="M181" s="20">
        <f t="shared" si="28"/>
        <v>0</v>
      </c>
      <c r="N181" s="21">
        <f t="shared" si="29"/>
        <v>0</v>
      </c>
      <c r="P181" s="2"/>
      <c r="Q181" s="2"/>
    </row>
    <row r="182" spans="1:17" s="78" customFormat="1" ht="13.8">
      <c r="A182" s="49" t="str">
        <f t="shared" si="14"/>
        <v>AHU 02.</v>
      </c>
      <c r="B182" s="76" t="s">
        <v>255</v>
      </c>
      <c r="C182" s="51" t="str">
        <f t="shared" si="43"/>
        <v>AHU 02.914</v>
      </c>
      <c r="D182" s="51" t="s">
        <v>73</v>
      </c>
      <c r="E182" s="57" t="s">
        <v>160</v>
      </c>
      <c r="F182" s="58"/>
      <c r="G182" s="77" t="s">
        <v>494</v>
      </c>
      <c r="H182" s="55">
        <v>1</v>
      </c>
      <c r="I182" s="56" t="s">
        <v>0</v>
      </c>
      <c r="J182" s="71"/>
      <c r="K182" s="15"/>
      <c r="L182" s="20">
        <f t="shared" si="27"/>
        <v>0</v>
      </c>
      <c r="M182" s="20">
        <f t="shared" si="28"/>
        <v>0</v>
      </c>
      <c r="N182" s="21">
        <f t="shared" si="29"/>
        <v>0</v>
      </c>
      <c r="P182" s="2"/>
      <c r="Q182" s="2"/>
    </row>
    <row r="183" spans="1:17" s="78" customFormat="1" ht="14.4" thickBot="1">
      <c r="A183" s="79"/>
      <c r="B183" s="76"/>
      <c r="C183" s="51"/>
      <c r="D183" s="51"/>
      <c r="E183" s="57"/>
      <c r="F183" s="58"/>
      <c r="G183" s="77"/>
      <c r="H183" s="55"/>
      <c r="I183" s="56"/>
      <c r="J183" s="71"/>
      <c r="K183" s="15"/>
      <c r="L183" s="20"/>
      <c r="M183" s="20"/>
      <c r="N183" s="21"/>
      <c r="P183" s="2"/>
      <c r="Q183" s="2"/>
    </row>
    <row r="184" spans="1:17" s="1" customFormat="1" ht="15" thickBot="1">
      <c r="A184" s="23" t="s">
        <v>361</v>
      </c>
      <c r="B184" s="24"/>
      <c r="C184" s="24" t="str">
        <f t="shared" ref="C184:C185" si="46">CONCATENATE(A184,B184)</f>
        <v>AHU 03.</v>
      </c>
      <c r="D184" s="24"/>
      <c r="E184" s="25" t="s">
        <v>362</v>
      </c>
      <c r="F184" s="25"/>
      <c r="G184" s="25"/>
      <c r="H184" s="24"/>
      <c r="I184" s="26"/>
      <c r="J184" s="47"/>
      <c r="K184" s="45"/>
      <c r="L184" s="45"/>
      <c r="M184" s="45"/>
      <c r="N184" s="106">
        <f>SUM(N185:N265)</f>
        <v>0</v>
      </c>
      <c r="P184" s="2"/>
      <c r="Q184" s="2"/>
    </row>
    <row r="185" spans="1:17" s="1" customFormat="1" ht="409.5" customHeight="1">
      <c r="A185" s="49" t="str">
        <f t="shared" si="14"/>
        <v>AHU 03.</v>
      </c>
      <c r="B185" s="50" t="s">
        <v>21</v>
      </c>
      <c r="C185" s="51" t="str">
        <f t="shared" si="46"/>
        <v>AHU 03.001</v>
      </c>
      <c r="D185" s="51" t="s">
        <v>73</v>
      </c>
      <c r="E185" s="52" t="s">
        <v>563</v>
      </c>
      <c r="F185" s="53" t="s">
        <v>571</v>
      </c>
      <c r="G185" s="54" t="s">
        <v>562</v>
      </c>
      <c r="H185" s="55">
        <v>1</v>
      </c>
      <c r="I185" s="56" t="s">
        <v>0</v>
      </c>
      <c r="J185" s="19"/>
      <c r="K185" s="20"/>
      <c r="L185" s="20">
        <f t="shared" si="27"/>
        <v>0</v>
      </c>
      <c r="M185" s="20">
        <f t="shared" si="28"/>
        <v>0</v>
      </c>
      <c r="N185" s="21">
        <f t="shared" si="29"/>
        <v>0</v>
      </c>
      <c r="P185" s="2"/>
      <c r="Q185" s="2"/>
    </row>
    <row r="186" spans="1:17" s="1" customFormat="1" ht="42.6">
      <c r="A186" s="49" t="str">
        <f>A184</f>
        <v>AHU 03.</v>
      </c>
      <c r="B186" s="50" t="s">
        <v>22</v>
      </c>
      <c r="C186" s="51" t="str">
        <f>CONCATENATE(A186,B186)</f>
        <v>AHU 03.002</v>
      </c>
      <c r="D186" s="51" t="s">
        <v>73</v>
      </c>
      <c r="E186" s="75" t="s">
        <v>565</v>
      </c>
      <c r="F186" s="58" t="s">
        <v>566</v>
      </c>
      <c r="G186" s="59" t="s">
        <v>564</v>
      </c>
      <c r="H186" s="55">
        <v>1</v>
      </c>
      <c r="I186" s="56" t="s">
        <v>0</v>
      </c>
      <c r="J186" s="19"/>
      <c r="K186" s="20"/>
      <c r="L186" s="20">
        <f t="shared" si="27"/>
        <v>0</v>
      </c>
      <c r="M186" s="20">
        <f t="shared" si="28"/>
        <v>0</v>
      </c>
      <c r="N186" s="21">
        <f t="shared" si="29"/>
        <v>0</v>
      </c>
      <c r="P186" s="2"/>
      <c r="Q186" s="2"/>
    </row>
    <row r="187" spans="1:17" s="1" customFormat="1" ht="27.6">
      <c r="A187" s="49" t="str">
        <f>A185</f>
        <v>AHU 03.</v>
      </c>
      <c r="B187" s="50" t="s">
        <v>23</v>
      </c>
      <c r="C187" s="51" t="str">
        <f>CONCATENATE(A187,B187)</f>
        <v>AHU 03.003</v>
      </c>
      <c r="D187" s="51" t="s">
        <v>73</v>
      </c>
      <c r="E187" s="75" t="s">
        <v>604</v>
      </c>
      <c r="F187" s="58" t="s">
        <v>518</v>
      </c>
      <c r="G187" s="59" t="s">
        <v>605</v>
      </c>
      <c r="H187" s="55">
        <v>4</v>
      </c>
      <c r="I187" s="56" t="s">
        <v>5</v>
      </c>
      <c r="J187" s="19"/>
      <c r="K187" s="20"/>
      <c r="L187" s="20">
        <f t="shared" si="27"/>
        <v>0</v>
      </c>
      <c r="M187" s="20">
        <f t="shared" si="28"/>
        <v>0</v>
      </c>
      <c r="N187" s="21">
        <f t="shared" si="29"/>
        <v>0</v>
      </c>
      <c r="P187" s="2"/>
      <c r="Q187" s="2"/>
    </row>
    <row r="188" spans="1:17" s="1" customFormat="1" ht="13.8">
      <c r="A188" s="49" t="str">
        <f>A185</f>
        <v>AHU 03.</v>
      </c>
      <c r="B188" s="50" t="s">
        <v>24</v>
      </c>
      <c r="C188" s="51" t="str">
        <f t="shared" ref="C188:C191" si="47">CONCATENATE(A188,B188)</f>
        <v>AHU 03.004</v>
      </c>
      <c r="D188" s="51" t="s">
        <v>73</v>
      </c>
      <c r="E188" s="75" t="s">
        <v>68</v>
      </c>
      <c r="F188" s="58"/>
      <c r="G188" s="59" t="s">
        <v>363</v>
      </c>
      <c r="H188" s="55">
        <v>1</v>
      </c>
      <c r="I188" s="56" t="s">
        <v>0</v>
      </c>
      <c r="J188" s="19"/>
      <c r="K188" s="20"/>
      <c r="L188" s="20">
        <f t="shared" si="27"/>
        <v>0</v>
      </c>
      <c r="M188" s="20">
        <f t="shared" si="28"/>
        <v>0</v>
      </c>
      <c r="N188" s="21">
        <f t="shared" si="29"/>
        <v>0</v>
      </c>
      <c r="P188" s="2"/>
      <c r="Q188" s="2"/>
    </row>
    <row r="189" spans="1:17" s="1" customFormat="1" ht="13.8">
      <c r="A189" s="49" t="str">
        <f t="shared" ref="A189:A192" si="48">A187</f>
        <v>AHU 03.</v>
      </c>
      <c r="B189" s="50" t="s">
        <v>54</v>
      </c>
      <c r="C189" s="51" t="str">
        <f t="shared" si="47"/>
        <v>AHU 03.051</v>
      </c>
      <c r="D189" s="51" t="s">
        <v>73</v>
      </c>
      <c r="E189" s="57" t="s">
        <v>58</v>
      </c>
      <c r="F189" s="58"/>
      <c r="G189" s="59" t="s">
        <v>376</v>
      </c>
      <c r="H189" s="55">
        <v>1</v>
      </c>
      <c r="I189" s="56" t="s">
        <v>0</v>
      </c>
      <c r="J189" s="19"/>
      <c r="K189" s="20"/>
      <c r="L189" s="20">
        <f t="shared" si="27"/>
        <v>0</v>
      </c>
      <c r="M189" s="20">
        <f t="shared" si="28"/>
        <v>0</v>
      </c>
      <c r="N189" s="21">
        <f t="shared" si="29"/>
        <v>0</v>
      </c>
      <c r="P189" s="2"/>
      <c r="Q189" s="2"/>
    </row>
    <row r="190" spans="1:17" s="1" customFormat="1" ht="13.8">
      <c r="A190" s="49" t="str">
        <f t="shared" si="48"/>
        <v>AHU 03.</v>
      </c>
      <c r="B190" s="50" t="s">
        <v>56</v>
      </c>
      <c r="C190" s="51" t="str">
        <f t="shared" ref="C190" si="49">CONCATENATE(A190,B190)</f>
        <v>AHU 03.052</v>
      </c>
      <c r="D190" s="51" t="s">
        <v>73</v>
      </c>
      <c r="E190" s="57" t="s">
        <v>58</v>
      </c>
      <c r="F190" s="58"/>
      <c r="G190" s="59" t="s">
        <v>366</v>
      </c>
      <c r="H190" s="55">
        <v>1</v>
      </c>
      <c r="I190" s="56" t="s">
        <v>0</v>
      </c>
      <c r="J190" s="19"/>
      <c r="K190" s="20"/>
      <c r="L190" s="20">
        <f t="shared" si="27"/>
        <v>0</v>
      </c>
      <c r="M190" s="20">
        <f t="shared" si="28"/>
        <v>0</v>
      </c>
      <c r="N190" s="21">
        <f t="shared" si="29"/>
        <v>0</v>
      </c>
      <c r="P190" s="2"/>
      <c r="Q190" s="2"/>
    </row>
    <row r="191" spans="1:17" s="1" customFormat="1" ht="13.8">
      <c r="A191" s="49" t="str">
        <f t="shared" si="48"/>
        <v>AHU 03.</v>
      </c>
      <c r="B191" s="50" t="s">
        <v>62</v>
      </c>
      <c r="C191" s="51" t="str">
        <f t="shared" si="47"/>
        <v>AHU 03.053</v>
      </c>
      <c r="D191" s="51" t="s">
        <v>73</v>
      </c>
      <c r="E191" s="57" t="s">
        <v>58</v>
      </c>
      <c r="F191" s="58"/>
      <c r="G191" s="59" t="s">
        <v>365</v>
      </c>
      <c r="H191" s="55">
        <v>1</v>
      </c>
      <c r="I191" s="56" t="s">
        <v>0</v>
      </c>
      <c r="J191" s="19"/>
      <c r="K191" s="20"/>
      <c r="L191" s="20">
        <f t="shared" si="27"/>
        <v>0</v>
      </c>
      <c r="M191" s="20">
        <f t="shared" si="28"/>
        <v>0</v>
      </c>
      <c r="N191" s="21">
        <f t="shared" si="29"/>
        <v>0</v>
      </c>
      <c r="P191" s="2"/>
      <c r="Q191" s="2"/>
    </row>
    <row r="192" spans="1:17" s="1" customFormat="1" ht="15" customHeight="1" thickBot="1">
      <c r="A192" s="60" t="str">
        <f t="shared" si="48"/>
        <v>AHU 03.</v>
      </c>
      <c r="B192" s="61" t="s">
        <v>65</v>
      </c>
      <c r="C192" s="62" t="str">
        <f t="shared" ref="C192:C223" si="50">CONCATENATE(A192,B192)</f>
        <v>AHU 03.054</v>
      </c>
      <c r="D192" s="62" t="s">
        <v>73</v>
      </c>
      <c r="E192" s="63" t="s">
        <v>58</v>
      </c>
      <c r="F192" s="64"/>
      <c r="G192" s="64" t="s">
        <v>364</v>
      </c>
      <c r="H192" s="65">
        <v>1</v>
      </c>
      <c r="I192" s="66" t="s">
        <v>0</v>
      </c>
      <c r="J192" s="19"/>
      <c r="K192" s="20"/>
      <c r="L192" s="20">
        <f t="shared" si="27"/>
        <v>0</v>
      </c>
      <c r="M192" s="20">
        <f t="shared" si="28"/>
        <v>0</v>
      </c>
      <c r="N192" s="21">
        <f t="shared" si="29"/>
        <v>0</v>
      </c>
      <c r="P192" s="2"/>
      <c r="Q192" s="2"/>
    </row>
    <row r="193" spans="1:19" s="1" customFormat="1" ht="14.4" thickTop="1">
      <c r="A193" s="49" t="str">
        <f>A189</f>
        <v>AHU 03.</v>
      </c>
      <c r="B193" s="50" t="s">
        <v>15</v>
      </c>
      <c r="C193" s="51" t="str">
        <f t="shared" ref="C193" si="51">CONCATENATE(A193,B193)</f>
        <v>AHU 03.101</v>
      </c>
      <c r="D193" s="51" t="s">
        <v>73</v>
      </c>
      <c r="E193" s="52" t="s">
        <v>78</v>
      </c>
      <c r="F193" s="59"/>
      <c r="G193" s="59" t="s">
        <v>443</v>
      </c>
      <c r="H193" s="55">
        <v>30</v>
      </c>
      <c r="I193" s="56" t="s">
        <v>0</v>
      </c>
      <c r="J193" s="19"/>
      <c r="K193" s="20"/>
      <c r="L193" s="20">
        <f t="shared" si="27"/>
        <v>0</v>
      </c>
      <c r="M193" s="20">
        <f t="shared" si="28"/>
        <v>0</v>
      </c>
      <c r="N193" s="21">
        <f t="shared" si="29"/>
        <v>0</v>
      </c>
      <c r="P193"/>
      <c r="Q193"/>
      <c r="R193"/>
      <c r="S193"/>
    </row>
    <row r="194" spans="1:19" s="1" customFormat="1" ht="13.8">
      <c r="A194" s="49" t="str">
        <f>A190</f>
        <v>AHU 03.</v>
      </c>
      <c r="B194" s="50" t="s">
        <v>16</v>
      </c>
      <c r="C194" s="51" t="str">
        <f t="shared" si="50"/>
        <v>AHU 03.102</v>
      </c>
      <c r="D194" s="51" t="s">
        <v>73</v>
      </c>
      <c r="E194" s="52" t="s">
        <v>78</v>
      </c>
      <c r="F194" s="59"/>
      <c r="G194" s="59" t="s">
        <v>418</v>
      </c>
      <c r="H194" s="55">
        <v>27</v>
      </c>
      <c r="I194" s="56" t="s">
        <v>0</v>
      </c>
      <c r="J194" s="19"/>
      <c r="K194" s="20"/>
      <c r="L194" s="20">
        <f t="shared" si="27"/>
        <v>0</v>
      </c>
      <c r="M194" s="20">
        <f t="shared" si="28"/>
        <v>0</v>
      </c>
      <c r="N194" s="21">
        <f t="shared" si="29"/>
        <v>0</v>
      </c>
      <c r="P194"/>
      <c r="Q194"/>
      <c r="R194"/>
      <c r="S194"/>
    </row>
    <row r="195" spans="1:19" s="1" customFormat="1" ht="13.8">
      <c r="A195" s="49" t="str">
        <f>A191</f>
        <v>AHU 03.</v>
      </c>
      <c r="B195" s="50" t="s">
        <v>55</v>
      </c>
      <c r="C195" s="51" t="str">
        <f t="shared" ref="C195" si="52">CONCATENATE(A195,B195)</f>
        <v>AHU 03.103</v>
      </c>
      <c r="D195" s="51" t="s">
        <v>73</v>
      </c>
      <c r="E195" s="52" t="s">
        <v>78</v>
      </c>
      <c r="F195" s="59"/>
      <c r="G195" s="59" t="s">
        <v>444</v>
      </c>
      <c r="H195" s="55">
        <v>6</v>
      </c>
      <c r="I195" s="56" t="s">
        <v>0</v>
      </c>
      <c r="J195" s="19"/>
      <c r="K195" s="20"/>
      <c r="L195" s="20">
        <f t="shared" si="27"/>
        <v>0</v>
      </c>
      <c r="M195" s="20">
        <f t="shared" si="28"/>
        <v>0</v>
      </c>
      <c r="N195" s="21">
        <f t="shared" si="29"/>
        <v>0</v>
      </c>
      <c r="P195"/>
      <c r="Q195"/>
      <c r="R195"/>
      <c r="S195"/>
    </row>
    <row r="196" spans="1:19" s="1" customFormat="1" ht="12.75" customHeight="1" thickBot="1">
      <c r="A196" s="60" t="str">
        <f>A192</f>
        <v>AHU 03.</v>
      </c>
      <c r="B196" s="61" t="s">
        <v>468</v>
      </c>
      <c r="C196" s="62" t="str">
        <f t="shared" si="50"/>
        <v>AHU 03.104</v>
      </c>
      <c r="D196" s="62" t="s">
        <v>73</v>
      </c>
      <c r="E196" s="70" t="s">
        <v>78</v>
      </c>
      <c r="F196" s="64"/>
      <c r="G196" s="64" t="s">
        <v>30</v>
      </c>
      <c r="H196" s="65">
        <v>12</v>
      </c>
      <c r="I196" s="66" t="s">
        <v>0</v>
      </c>
      <c r="J196" s="19"/>
      <c r="K196" s="20"/>
      <c r="L196" s="20">
        <f t="shared" ref="L196:L259" si="53">H196*J196</f>
        <v>0</v>
      </c>
      <c r="M196" s="20">
        <f t="shared" ref="M196:M259" si="54">H196*K196</f>
        <v>0</v>
      </c>
      <c r="N196" s="21">
        <f t="shared" ref="N196:N259" si="55">L196+M196</f>
        <v>0</v>
      </c>
      <c r="P196"/>
      <c r="Q196"/>
      <c r="R196"/>
      <c r="S196"/>
    </row>
    <row r="197" spans="1:19" s="1" customFormat="1" ht="15" thickTop="1" thickBot="1">
      <c r="A197" s="81" t="str">
        <f t="shared" ref="A197" si="56">A196</f>
        <v>AHU 03.</v>
      </c>
      <c r="B197" s="82" t="s">
        <v>469</v>
      </c>
      <c r="C197" s="83" t="str">
        <f t="shared" si="50"/>
        <v>AHU 03.105</v>
      </c>
      <c r="D197" s="83" t="s">
        <v>73</v>
      </c>
      <c r="E197" s="84" t="s">
        <v>77</v>
      </c>
      <c r="F197" s="85"/>
      <c r="G197" s="85" t="s">
        <v>470</v>
      </c>
      <c r="H197" s="86">
        <v>1</v>
      </c>
      <c r="I197" s="87" t="s">
        <v>0</v>
      </c>
      <c r="J197" s="19"/>
      <c r="K197" s="20"/>
      <c r="L197" s="20">
        <f t="shared" si="53"/>
        <v>0</v>
      </c>
      <c r="M197" s="20">
        <f t="shared" si="54"/>
        <v>0</v>
      </c>
      <c r="N197" s="21">
        <f t="shared" si="55"/>
        <v>0</v>
      </c>
      <c r="P197"/>
      <c r="Q197"/>
      <c r="R197"/>
      <c r="S197"/>
    </row>
    <row r="198" spans="1:19" s="1" customFormat="1" ht="55.8" thickTop="1">
      <c r="A198" s="67" t="str">
        <f>A190</f>
        <v>AHU 03.</v>
      </c>
      <c r="B198" s="68" t="s">
        <v>76</v>
      </c>
      <c r="C198" s="51" t="str">
        <f t="shared" ref="C198:C205" si="57">CONCATENATE(A198,B198)</f>
        <v>AHU 03.110</v>
      </c>
      <c r="D198" s="51" t="s">
        <v>73</v>
      </c>
      <c r="E198" s="69" t="s">
        <v>614</v>
      </c>
      <c r="F198" s="59" t="s">
        <v>116</v>
      </c>
      <c r="G198" s="59" t="s">
        <v>367</v>
      </c>
      <c r="H198" s="55">
        <v>1</v>
      </c>
      <c r="I198" s="56" t="s">
        <v>0</v>
      </c>
      <c r="J198" s="19"/>
      <c r="K198" s="20"/>
      <c r="L198" s="20">
        <f t="shared" si="53"/>
        <v>0</v>
      </c>
      <c r="M198" s="20">
        <f t="shared" si="54"/>
        <v>0</v>
      </c>
      <c r="N198" s="21">
        <f t="shared" si="55"/>
        <v>0</v>
      </c>
      <c r="P198"/>
      <c r="Q198"/>
      <c r="R198"/>
      <c r="S198"/>
    </row>
    <row r="199" spans="1:19" s="1" customFormat="1" ht="14.4" thickBot="1">
      <c r="A199" s="60" t="str">
        <f t="shared" si="14"/>
        <v>AHU 03.</v>
      </c>
      <c r="B199" s="61" t="s">
        <v>117</v>
      </c>
      <c r="C199" s="62" t="str">
        <f t="shared" si="57"/>
        <v>AHU 03.110a</v>
      </c>
      <c r="D199" s="62" t="s">
        <v>73</v>
      </c>
      <c r="E199" s="70" t="s">
        <v>368</v>
      </c>
      <c r="F199" s="64"/>
      <c r="G199" s="64" t="s">
        <v>369</v>
      </c>
      <c r="H199" s="65">
        <v>1</v>
      </c>
      <c r="I199" s="66" t="s">
        <v>0</v>
      </c>
      <c r="J199" s="19"/>
      <c r="K199" s="20"/>
      <c r="L199" s="20">
        <f t="shared" si="53"/>
        <v>0</v>
      </c>
      <c r="M199" s="20">
        <f t="shared" si="54"/>
        <v>0</v>
      </c>
      <c r="N199" s="21">
        <f t="shared" si="55"/>
        <v>0</v>
      </c>
      <c r="P199"/>
      <c r="Q199"/>
      <c r="R199"/>
      <c r="S199"/>
    </row>
    <row r="200" spans="1:19" s="1" customFormat="1" ht="55.8" thickTop="1">
      <c r="A200" s="67" t="str">
        <f>A190</f>
        <v>AHU 03.</v>
      </c>
      <c r="B200" s="68" t="s">
        <v>115</v>
      </c>
      <c r="C200" s="51" t="str">
        <f t="shared" si="57"/>
        <v>AHU 03.111</v>
      </c>
      <c r="D200" s="51" t="s">
        <v>73</v>
      </c>
      <c r="E200" s="69" t="s">
        <v>614</v>
      </c>
      <c r="F200" s="59" t="s">
        <v>116</v>
      </c>
      <c r="G200" s="59" t="s">
        <v>495</v>
      </c>
      <c r="H200" s="55">
        <v>1</v>
      </c>
      <c r="I200" s="56" t="s">
        <v>0</v>
      </c>
      <c r="J200" s="19"/>
      <c r="K200" s="20"/>
      <c r="L200" s="20">
        <f t="shared" si="53"/>
        <v>0</v>
      </c>
      <c r="M200" s="20">
        <f t="shared" si="54"/>
        <v>0</v>
      </c>
      <c r="N200" s="21">
        <f t="shared" si="55"/>
        <v>0</v>
      </c>
      <c r="P200"/>
      <c r="Q200"/>
      <c r="R200"/>
      <c r="S200"/>
    </row>
    <row r="201" spans="1:19" s="1" customFormat="1" ht="14.4" thickBot="1">
      <c r="A201" s="60" t="str">
        <f t="shared" si="14"/>
        <v>AHU 03.</v>
      </c>
      <c r="B201" s="61" t="s">
        <v>120</v>
      </c>
      <c r="C201" s="62" t="str">
        <f t="shared" si="57"/>
        <v>AHU 03.111a</v>
      </c>
      <c r="D201" s="62" t="s">
        <v>73</v>
      </c>
      <c r="E201" s="70" t="s">
        <v>368</v>
      </c>
      <c r="F201" s="64"/>
      <c r="G201" s="64" t="s">
        <v>496</v>
      </c>
      <c r="H201" s="65">
        <v>1</v>
      </c>
      <c r="I201" s="66" t="s">
        <v>0</v>
      </c>
      <c r="J201" s="19"/>
      <c r="K201" s="20"/>
      <c r="L201" s="20">
        <f t="shared" si="53"/>
        <v>0</v>
      </c>
      <c r="M201" s="20">
        <f t="shared" si="54"/>
        <v>0</v>
      </c>
      <c r="N201" s="21">
        <f t="shared" si="55"/>
        <v>0</v>
      </c>
      <c r="P201"/>
      <c r="Q201"/>
      <c r="R201"/>
      <c r="S201"/>
    </row>
    <row r="202" spans="1:19" s="1" customFormat="1" ht="55.8" thickTop="1">
      <c r="A202" s="67" t="str">
        <f>A190</f>
        <v>AHU 03.</v>
      </c>
      <c r="B202" s="68" t="s">
        <v>121</v>
      </c>
      <c r="C202" s="51" t="str">
        <f t="shared" si="57"/>
        <v>AHU 03.112</v>
      </c>
      <c r="D202" s="51" t="s">
        <v>73</v>
      </c>
      <c r="E202" s="69" t="s">
        <v>614</v>
      </c>
      <c r="F202" s="59" t="s">
        <v>116</v>
      </c>
      <c r="G202" s="59" t="s">
        <v>370</v>
      </c>
      <c r="H202" s="55">
        <v>1</v>
      </c>
      <c r="I202" s="56" t="s">
        <v>0</v>
      </c>
      <c r="J202" s="19"/>
      <c r="K202" s="20"/>
      <c r="L202" s="20">
        <f t="shared" si="53"/>
        <v>0</v>
      </c>
      <c r="M202" s="20">
        <f t="shared" si="54"/>
        <v>0</v>
      </c>
      <c r="N202" s="21">
        <f t="shared" si="55"/>
        <v>0</v>
      </c>
      <c r="P202"/>
      <c r="Q202"/>
      <c r="R202"/>
      <c r="S202"/>
    </row>
    <row r="203" spans="1:19" s="1" customFormat="1" ht="14.4" thickBot="1">
      <c r="A203" s="60" t="str">
        <f t="shared" si="14"/>
        <v>AHU 03.</v>
      </c>
      <c r="B203" s="61" t="s">
        <v>122</v>
      </c>
      <c r="C203" s="62" t="str">
        <f t="shared" si="57"/>
        <v>AHU 03.112a</v>
      </c>
      <c r="D203" s="62" t="s">
        <v>73</v>
      </c>
      <c r="E203" s="70" t="s">
        <v>368</v>
      </c>
      <c r="F203" s="64"/>
      <c r="G203" s="64" t="s">
        <v>345</v>
      </c>
      <c r="H203" s="65">
        <v>1</v>
      </c>
      <c r="I203" s="66" t="s">
        <v>0</v>
      </c>
      <c r="J203" s="19"/>
      <c r="K203" s="20"/>
      <c r="L203" s="20">
        <f t="shared" si="53"/>
        <v>0</v>
      </c>
      <c r="M203" s="20">
        <f t="shared" si="54"/>
        <v>0</v>
      </c>
      <c r="N203" s="21">
        <f t="shared" si="55"/>
        <v>0</v>
      </c>
      <c r="P203"/>
      <c r="Q203"/>
      <c r="R203"/>
      <c r="S203"/>
    </row>
    <row r="204" spans="1:19" s="1" customFormat="1" ht="55.8" thickTop="1">
      <c r="A204" s="67" t="str">
        <f>A190</f>
        <v>AHU 03.</v>
      </c>
      <c r="B204" s="68" t="s">
        <v>123</v>
      </c>
      <c r="C204" s="51" t="str">
        <f t="shared" si="57"/>
        <v>AHU 03.113</v>
      </c>
      <c r="D204" s="51" t="s">
        <v>73</v>
      </c>
      <c r="E204" s="69" t="s">
        <v>614</v>
      </c>
      <c r="F204" s="59" t="s">
        <v>116</v>
      </c>
      <c r="G204" s="59" t="s">
        <v>371</v>
      </c>
      <c r="H204" s="55">
        <v>1</v>
      </c>
      <c r="I204" s="56" t="s">
        <v>0</v>
      </c>
      <c r="J204" s="19"/>
      <c r="K204" s="20"/>
      <c r="L204" s="20">
        <f t="shared" si="53"/>
        <v>0</v>
      </c>
      <c r="M204" s="20">
        <f t="shared" si="54"/>
        <v>0</v>
      </c>
      <c r="N204" s="21">
        <f t="shared" si="55"/>
        <v>0</v>
      </c>
      <c r="P204"/>
      <c r="Q204"/>
      <c r="R204"/>
      <c r="S204"/>
    </row>
    <row r="205" spans="1:19" s="1" customFormat="1" ht="14.4" thickBot="1">
      <c r="A205" s="60" t="str">
        <f t="shared" si="14"/>
        <v>AHU 03.</v>
      </c>
      <c r="B205" s="61" t="s">
        <v>124</v>
      </c>
      <c r="C205" s="62" t="str">
        <f t="shared" si="57"/>
        <v>AHU 03.113a</v>
      </c>
      <c r="D205" s="62" t="s">
        <v>73</v>
      </c>
      <c r="E205" s="70" t="s">
        <v>372</v>
      </c>
      <c r="F205" s="64"/>
      <c r="G205" s="64" t="s">
        <v>373</v>
      </c>
      <c r="H205" s="65">
        <v>1</v>
      </c>
      <c r="I205" s="66" t="s">
        <v>0</v>
      </c>
      <c r="J205" s="19"/>
      <c r="K205" s="20"/>
      <c r="L205" s="20">
        <f t="shared" si="53"/>
        <v>0</v>
      </c>
      <c r="M205" s="20">
        <f t="shared" si="54"/>
        <v>0</v>
      </c>
      <c r="N205" s="21">
        <f t="shared" si="55"/>
        <v>0</v>
      </c>
      <c r="P205"/>
      <c r="Q205"/>
      <c r="R205"/>
      <c r="S205"/>
    </row>
    <row r="206" spans="1:19" s="1" customFormat="1" ht="28.2" thickTop="1">
      <c r="A206" s="49" t="str">
        <f>A198</f>
        <v>AHU 03.</v>
      </c>
      <c r="B206" s="50" t="s">
        <v>569</v>
      </c>
      <c r="C206" s="51" t="str">
        <f>CONCATENATE(A206,B206)</f>
        <v>AHU 03.110b - 113b</v>
      </c>
      <c r="D206" s="51" t="s">
        <v>73</v>
      </c>
      <c r="E206" s="52" t="s">
        <v>488</v>
      </c>
      <c r="F206" s="59" t="s">
        <v>568</v>
      </c>
      <c r="G206" s="59"/>
      <c r="H206" s="55">
        <v>4</v>
      </c>
      <c r="I206" s="56" t="s">
        <v>0</v>
      </c>
      <c r="J206" s="19"/>
      <c r="K206" s="20"/>
      <c r="L206" s="20">
        <f t="shared" si="53"/>
        <v>0</v>
      </c>
      <c r="M206" s="20">
        <f t="shared" si="54"/>
        <v>0</v>
      </c>
      <c r="N206" s="21">
        <f t="shared" si="55"/>
        <v>0</v>
      </c>
      <c r="P206"/>
      <c r="Q206"/>
      <c r="R206"/>
      <c r="S206"/>
    </row>
    <row r="207" spans="1:19" s="1" customFormat="1" ht="55.2">
      <c r="A207" s="67" t="str">
        <f>A192</f>
        <v>AHU 03.</v>
      </c>
      <c r="B207" s="68" t="s">
        <v>221</v>
      </c>
      <c r="C207" s="51" t="str">
        <f t="shared" si="50"/>
        <v>AHU 03.114</v>
      </c>
      <c r="D207" s="51" t="s">
        <v>73</v>
      </c>
      <c r="E207" s="69" t="s">
        <v>614</v>
      </c>
      <c r="F207" s="59" t="s">
        <v>116</v>
      </c>
      <c r="G207" s="59" t="s">
        <v>374</v>
      </c>
      <c r="H207" s="55">
        <v>1</v>
      </c>
      <c r="I207" s="56" t="s">
        <v>0</v>
      </c>
      <c r="J207" s="19"/>
      <c r="K207" s="20"/>
      <c r="L207" s="20">
        <f t="shared" si="53"/>
        <v>0</v>
      </c>
      <c r="M207" s="20">
        <f t="shared" si="54"/>
        <v>0</v>
      </c>
      <c r="N207" s="21">
        <f t="shared" si="55"/>
        <v>0</v>
      </c>
      <c r="P207"/>
      <c r="Q207"/>
      <c r="R207"/>
      <c r="S207"/>
    </row>
    <row r="208" spans="1:19" s="1" customFormat="1" ht="14.4" thickBot="1">
      <c r="A208" s="60" t="str">
        <f t="shared" si="14"/>
        <v>AHU 03.</v>
      </c>
      <c r="B208" s="61" t="s">
        <v>222</v>
      </c>
      <c r="C208" s="62" t="str">
        <f t="shared" si="50"/>
        <v>AHU 03.114a</v>
      </c>
      <c r="D208" s="62" t="s">
        <v>73</v>
      </c>
      <c r="E208" s="70" t="s">
        <v>372</v>
      </c>
      <c r="F208" s="64"/>
      <c r="G208" s="64" t="s">
        <v>375</v>
      </c>
      <c r="H208" s="65">
        <v>1</v>
      </c>
      <c r="I208" s="66" t="s">
        <v>0</v>
      </c>
      <c r="J208" s="19"/>
      <c r="K208" s="20"/>
      <c r="L208" s="20">
        <f t="shared" si="53"/>
        <v>0</v>
      </c>
      <c r="M208" s="20">
        <f t="shared" si="54"/>
        <v>0</v>
      </c>
      <c r="N208" s="21">
        <f t="shared" si="55"/>
        <v>0</v>
      </c>
      <c r="P208"/>
      <c r="Q208"/>
      <c r="R208"/>
      <c r="S208"/>
    </row>
    <row r="209" spans="1:19" s="1" customFormat="1" ht="28.8" thickTop="1" thickBot="1">
      <c r="A209" s="49" t="str">
        <f>A207</f>
        <v>AHU 03.</v>
      </c>
      <c r="B209" s="50" t="s">
        <v>567</v>
      </c>
      <c r="C209" s="51" t="str">
        <f t="shared" si="50"/>
        <v>AHU 03.114b</v>
      </c>
      <c r="D209" s="51" t="s">
        <v>73</v>
      </c>
      <c r="E209" s="52" t="s">
        <v>488</v>
      </c>
      <c r="F209" s="59" t="s">
        <v>499</v>
      </c>
      <c r="G209" s="59"/>
      <c r="H209" s="55">
        <v>1</v>
      </c>
      <c r="I209" s="56" t="s">
        <v>0</v>
      </c>
      <c r="J209" s="19"/>
      <c r="K209" s="20"/>
      <c r="L209" s="20">
        <f t="shared" si="53"/>
        <v>0</v>
      </c>
      <c r="M209" s="20">
        <f t="shared" si="54"/>
        <v>0</v>
      </c>
      <c r="N209" s="21">
        <f t="shared" si="55"/>
        <v>0</v>
      </c>
      <c r="P209"/>
      <c r="Q209"/>
      <c r="R209"/>
      <c r="S209"/>
    </row>
    <row r="210" spans="1:19" s="1" customFormat="1" ht="28.8" thickTop="1" thickBot="1">
      <c r="A210" s="81" t="str">
        <f>A208</f>
        <v>AHU 03.</v>
      </c>
      <c r="B210" s="82" t="s">
        <v>96</v>
      </c>
      <c r="C210" s="83" t="str">
        <f t="shared" si="50"/>
        <v>AHU 03.150</v>
      </c>
      <c r="D210" s="83" t="s">
        <v>73</v>
      </c>
      <c r="E210" s="84" t="s">
        <v>249</v>
      </c>
      <c r="F210" s="85" t="s">
        <v>248</v>
      </c>
      <c r="G210" s="85" t="s">
        <v>377</v>
      </c>
      <c r="H210" s="86">
        <v>3</v>
      </c>
      <c r="I210" s="87" t="s">
        <v>0</v>
      </c>
      <c r="J210" s="19"/>
      <c r="K210" s="20"/>
      <c r="L210" s="20">
        <f t="shared" si="53"/>
        <v>0</v>
      </c>
      <c r="M210" s="20">
        <f t="shared" si="54"/>
        <v>0</v>
      </c>
      <c r="N210" s="21">
        <f t="shared" si="55"/>
        <v>0</v>
      </c>
      <c r="P210"/>
      <c r="Q210"/>
      <c r="R210"/>
      <c r="S210"/>
    </row>
    <row r="211" spans="1:19" s="1" customFormat="1" ht="28.2" thickTop="1">
      <c r="A211" s="67" t="str">
        <f>A208</f>
        <v>AHU 03.</v>
      </c>
      <c r="B211" s="68" t="s">
        <v>53</v>
      </c>
      <c r="C211" s="51" t="str">
        <f t="shared" ref="C211" si="58">CONCATENATE(A211,B211)</f>
        <v>AHU 03.201</v>
      </c>
      <c r="D211" s="51" t="s">
        <v>73</v>
      </c>
      <c r="E211" s="72" t="s">
        <v>139</v>
      </c>
      <c r="F211" s="59"/>
      <c r="G211" s="59" t="s">
        <v>352</v>
      </c>
      <c r="H211" s="55">
        <v>2</v>
      </c>
      <c r="I211" s="56" t="s">
        <v>0</v>
      </c>
      <c r="J211" s="19"/>
      <c r="K211" s="20"/>
      <c r="L211" s="20">
        <f t="shared" si="53"/>
        <v>0</v>
      </c>
      <c r="M211" s="20">
        <f t="shared" si="54"/>
        <v>0</v>
      </c>
      <c r="N211" s="21">
        <f t="shared" si="55"/>
        <v>0</v>
      </c>
      <c r="P211"/>
      <c r="Q211"/>
      <c r="R211"/>
      <c r="S211"/>
    </row>
    <row r="212" spans="1:19" s="1" customFormat="1" ht="13.8">
      <c r="A212" s="67" t="str">
        <f>A210</f>
        <v>AHU 03.</v>
      </c>
      <c r="B212" s="68" t="s">
        <v>145</v>
      </c>
      <c r="C212" s="51" t="str">
        <f t="shared" si="50"/>
        <v>AHU 03.202</v>
      </c>
      <c r="D212" s="51" t="s">
        <v>73</v>
      </c>
      <c r="E212" s="72" t="s">
        <v>446</v>
      </c>
      <c r="F212" s="59"/>
      <c r="G212" s="59" t="s">
        <v>445</v>
      </c>
      <c r="H212" s="55">
        <v>4</v>
      </c>
      <c r="I212" s="56" t="s">
        <v>0</v>
      </c>
      <c r="J212" s="19"/>
      <c r="K212" s="20"/>
      <c r="L212" s="20">
        <f t="shared" si="53"/>
        <v>0</v>
      </c>
      <c r="M212" s="20">
        <f t="shared" si="54"/>
        <v>0</v>
      </c>
      <c r="N212" s="21">
        <f t="shared" si="55"/>
        <v>0</v>
      </c>
      <c r="P212"/>
      <c r="Q212"/>
      <c r="R212"/>
      <c r="S212"/>
    </row>
    <row r="213" spans="1:19" s="1" customFormat="1" ht="13.8">
      <c r="A213" s="67" t="str">
        <f t="shared" ref="A213:A232" si="59">A211</f>
        <v>AHU 03.</v>
      </c>
      <c r="B213" s="68" t="s">
        <v>146</v>
      </c>
      <c r="C213" s="51" t="str">
        <f t="shared" ref="C213:C214" si="60">CONCATENATE(A213,B213)</f>
        <v>AHU 03.203</v>
      </c>
      <c r="D213" s="51" t="s">
        <v>73</v>
      </c>
      <c r="E213" s="72" t="s">
        <v>143</v>
      </c>
      <c r="F213" s="59"/>
      <c r="G213" s="59" t="s">
        <v>150</v>
      </c>
      <c r="H213" s="55">
        <v>3</v>
      </c>
      <c r="I213" s="56" t="s">
        <v>0</v>
      </c>
      <c r="J213" s="19"/>
      <c r="K213" s="20"/>
      <c r="L213" s="20">
        <f t="shared" si="53"/>
        <v>0</v>
      </c>
      <c r="M213" s="20">
        <f t="shared" si="54"/>
        <v>0</v>
      </c>
      <c r="N213" s="21">
        <f t="shared" si="55"/>
        <v>0</v>
      </c>
      <c r="P213"/>
      <c r="Q213"/>
      <c r="R213"/>
      <c r="S213"/>
    </row>
    <row r="214" spans="1:19" s="1" customFormat="1" ht="13.8">
      <c r="A214" s="67" t="str">
        <f t="shared" si="59"/>
        <v>AHU 03.</v>
      </c>
      <c r="B214" s="68" t="s">
        <v>149</v>
      </c>
      <c r="C214" s="51" t="str">
        <f t="shared" si="60"/>
        <v>AHU 03.204</v>
      </c>
      <c r="D214" s="51" t="s">
        <v>73</v>
      </c>
      <c r="E214" s="72" t="s">
        <v>143</v>
      </c>
      <c r="F214" s="59"/>
      <c r="G214" s="59" t="s">
        <v>447</v>
      </c>
      <c r="H214" s="55">
        <v>24</v>
      </c>
      <c r="I214" s="56" t="s">
        <v>0</v>
      </c>
      <c r="J214" s="19"/>
      <c r="K214" s="20"/>
      <c r="L214" s="20">
        <f t="shared" si="53"/>
        <v>0</v>
      </c>
      <c r="M214" s="20">
        <f t="shared" si="54"/>
        <v>0</v>
      </c>
      <c r="N214" s="21">
        <f t="shared" si="55"/>
        <v>0</v>
      </c>
      <c r="P214"/>
      <c r="Q214"/>
      <c r="R214"/>
      <c r="S214"/>
    </row>
    <row r="215" spans="1:19" s="1" customFormat="1" ht="27.6">
      <c r="A215" s="67" t="str">
        <f t="shared" si="59"/>
        <v>AHU 03.</v>
      </c>
      <c r="B215" s="68" t="s">
        <v>151</v>
      </c>
      <c r="C215" s="51" t="str">
        <f t="shared" si="50"/>
        <v>AHU 03.205</v>
      </c>
      <c r="D215" s="51" t="s">
        <v>73</v>
      </c>
      <c r="E215" s="72" t="s">
        <v>449</v>
      </c>
      <c r="F215" s="59" t="s">
        <v>506</v>
      </c>
      <c r="G215" s="59" t="s">
        <v>448</v>
      </c>
      <c r="H215" s="55">
        <v>6</v>
      </c>
      <c r="I215" s="56" t="s">
        <v>0</v>
      </c>
      <c r="J215" s="19"/>
      <c r="K215" s="20"/>
      <c r="L215" s="20">
        <f t="shared" si="53"/>
        <v>0</v>
      </c>
      <c r="M215" s="20">
        <f t="shared" si="54"/>
        <v>0</v>
      </c>
      <c r="N215" s="21">
        <f t="shared" si="55"/>
        <v>0</v>
      </c>
      <c r="P215"/>
      <c r="Q215"/>
      <c r="R215"/>
      <c r="S215"/>
    </row>
    <row r="216" spans="1:19" s="1" customFormat="1" ht="27.6">
      <c r="A216" s="67" t="str">
        <f t="shared" si="59"/>
        <v>AHU 03.</v>
      </c>
      <c r="B216" s="68" t="s">
        <v>450</v>
      </c>
      <c r="C216" s="51" t="str">
        <f t="shared" ref="C216:C221" si="61">CONCATENATE(A216,B216)</f>
        <v>AHU 03.206</v>
      </c>
      <c r="D216" s="51" t="s">
        <v>73</v>
      </c>
      <c r="E216" s="72" t="s">
        <v>139</v>
      </c>
      <c r="F216" s="59"/>
      <c r="G216" s="59" t="s">
        <v>447</v>
      </c>
      <c r="H216" s="55">
        <v>6</v>
      </c>
      <c r="I216" s="56" t="s">
        <v>0</v>
      </c>
      <c r="J216" s="19"/>
      <c r="K216" s="20"/>
      <c r="L216" s="20">
        <f t="shared" si="53"/>
        <v>0</v>
      </c>
      <c r="M216" s="20">
        <f t="shared" si="54"/>
        <v>0</v>
      </c>
      <c r="N216" s="21">
        <f t="shared" si="55"/>
        <v>0</v>
      </c>
      <c r="P216"/>
      <c r="Q216"/>
      <c r="R216"/>
      <c r="S216"/>
    </row>
    <row r="217" spans="1:19" s="1" customFormat="1" ht="27.6">
      <c r="A217" s="67" t="str">
        <f t="shared" si="59"/>
        <v>AHU 03.</v>
      </c>
      <c r="B217" s="68" t="s">
        <v>451</v>
      </c>
      <c r="C217" s="51" t="str">
        <f t="shared" si="61"/>
        <v>AHU 03.207</v>
      </c>
      <c r="D217" s="51" t="s">
        <v>73</v>
      </c>
      <c r="E217" s="72" t="s">
        <v>139</v>
      </c>
      <c r="F217" s="59"/>
      <c r="G217" s="59" t="s">
        <v>150</v>
      </c>
      <c r="H217" s="55">
        <v>6</v>
      </c>
      <c r="I217" s="56" t="s">
        <v>0</v>
      </c>
      <c r="J217" s="19"/>
      <c r="K217" s="20"/>
      <c r="L217" s="20">
        <f t="shared" si="53"/>
        <v>0</v>
      </c>
      <c r="M217" s="20">
        <f t="shared" si="54"/>
        <v>0</v>
      </c>
      <c r="N217" s="21">
        <f t="shared" si="55"/>
        <v>0</v>
      </c>
      <c r="P217"/>
      <c r="Q217"/>
      <c r="R217"/>
      <c r="S217"/>
    </row>
    <row r="218" spans="1:19" s="1" customFormat="1" ht="13.8">
      <c r="A218" s="67" t="str">
        <f t="shared" si="59"/>
        <v>AHU 03.</v>
      </c>
      <c r="B218" s="68" t="s">
        <v>452</v>
      </c>
      <c r="C218" s="51" t="str">
        <f t="shared" si="61"/>
        <v>AHU 03.208</v>
      </c>
      <c r="D218" s="51" t="s">
        <v>73</v>
      </c>
      <c r="E218" s="72" t="s">
        <v>453</v>
      </c>
      <c r="F218" s="59" t="s">
        <v>454</v>
      </c>
      <c r="G218" s="59" t="s">
        <v>455</v>
      </c>
      <c r="H218" s="55">
        <v>1</v>
      </c>
      <c r="I218" s="56" t="s">
        <v>0</v>
      </c>
      <c r="J218" s="19"/>
      <c r="K218" s="20"/>
      <c r="L218" s="20">
        <f t="shared" si="53"/>
        <v>0</v>
      </c>
      <c r="M218" s="20">
        <f t="shared" si="54"/>
        <v>0</v>
      </c>
      <c r="N218" s="21">
        <f t="shared" si="55"/>
        <v>0</v>
      </c>
      <c r="P218"/>
      <c r="Q218"/>
      <c r="R218"/>
      <c r="S218"/>
    </row>
    <row r="219" spans="1:19" s="1" customFormat="1" ht="13.8">
      <c r="A219" s="67" t="str">
        <f t="shared" si="59"/>
        <v>AHU 03.</v>
      </c>
      <c r="B219" s="68" t="s">
        <v>456</v>
      </c>
      <c r="C219" s="51" t="str">
        <f t="shared" si="61"/>
        <v>AHU 03.209</v>
      </c>
      <c r="D219" s="51" t="s">
        <v>73</v>
      </c>
      <c r="E219" s="72" t="s">
        <v>453</v>
      </c>
      <c r="F219" s="59" t="s">
        <v>458</v>
      </c>
      <c r="G219" s="59" t="s">
        <v>457</v>
      </c>
      <c r="H219" s="55">
        <v>1</v>
      </c>
      <c r="I219" s="56" t="s">
        <v>0</v>
      </c>
      <c r="J219" s="19"/>
      <c r="K219" s="20"/>
      <c r="L219" s="20">
        <f t="shared" si="53"/>
        <v>0</v>
      </c>
      <c r="M219" s="20">
        <f t="shared" si="54"/>
        <v>0</v>
      </c>
      <c r="N219" s="21">
        <f t="shared" si="55"/>
        <v>0</v>
      </c>
      <c r="P219"/>
      <c r="Q219"/>
      <c r="R219"/>
      <c r="S219"/>
    </row>
    <row r="220" spans="1:19" s="1" customFormat="1" ht="13.8">
      <c r="A220" s="67" t="str">
        <f>A217</f>
        <v>AHU 03.</v>
      </c>
      <c r="B220" s="68" t="s">
        <v>235</v>
      </c>
      <c r="C220" s="51" t="str">
        <f t="shared" ref="C220" si="62">CONCATENATE(A220,B220)</f>
        <v>AHU 03.210</v>
      </c>
      <c r="D220" s="51" t="s">
        <v>73</v>
      </c>
      <c r="E220" s="72" t="s">
        <v>152</v>
      </c>
      <c r="F220" s="59" t="s">
        <v>521</v>
      </c>
      <c r="G220" s="59" t="s">
        <v>31</v>
      </c>
      <c r="H220" s="55">
        <v>60</v>
      </c>
      <c r="I220" s="56" t="s">
        <v>0</v>
      </c>
      <c r="J220" s="19"/>
      <c r="K220" s="20"/>
      <c r="L220" s="20">
        <f t="shared" si="53"/>
        <v>0</v>
      </c>
      <c r="M220" s="20">
        <f t="shared" si="54"/>
        <v>0</v>
      </c>
      <c r="N220" s="21">
        <f t="shared" si="55"/>
        <v>0</v>
      </c>
      <c r="P220"/>
      <c r="Q220"/>
      <c r="R220"/>
      <c r="S220"/>
    </row>
    <row r="221" spans="1:19" s="1" customFormat="1" ht="13.8">
      <c r="A221" s="67" t="str">
        <f>A218</f>
        <v>AHU 03.</v>
      </c>
      <c r="B221" s="68" t="s">
        <v>235</v>
      </c>
      <c r="C221" s="51" t="str">
        <f t="shared" si="61"/>
        <v>AHU 03.210</v>
      </c>
      <c r="D221" s="51" t="s">
        <v>73</v>
      </c>
      <c r="E221" s="72" t="s">
        <v>152</v>
      </c>
      <c r="F221" s="59"/>
      <c r="G221" s="59" t="s">
        <v>31</v>
      </c>
      <c r="H221" s="55">
        <v>3</v>
      </c>
      <c r="I221" s="56" t="s">
        <v>0</v>
      </c>
      <c r="J221" s="19"/>
      <c r="K221" s="20"/>
      <c r="L221" s="20">
        <f t="shared" si="53"/>
        <v>0</v>
      </c>
      <c r="M221" s="20">
        <f t="shared" si="54"/>
        <v>0</v>
      </c>
      <c r="N221" s="21">
        <f t="shared" si="55"/>
        <v>0</v>
      </c>
      <c r="P221"/>
      <c r="Q221"/>
      <c r="R221"/>
      <c r="S221"/>
    </row>
    <row r="222" spans="1:19" s="1" customFormat="1" ht="12" customHeight="1">
      <c r="A222" s="67" t="str">
        <f>A219</f>
        <v>AHU 03.</v>
      </c>
      <c r="B222" s="68" t="s">
        <v>442</v>
      </c>
      <c r="C222" s="51" t="str">
        <f t="shared" si="50"/>
        <v>AHU 03.210a</v>
      </c>
      <c r="D222" s="51" t="s">
        <v>73</v>
      </c>
      <c r="E222" s="72" t="s">
        <v>453</v>
      </c>
      <c r="F222" s="59" t="s">
        <v>507</v>
      </c>
      <c r="G222" s="59" t="s">
        <v>31</v>
      </c>
      <c r="H222" s="55">
        <v>60</v>
      </c>
      <c r="I222" s="56" t="s">
        <v>0</v>
      </c>
      <c r="J222" s="19"/>
      <c r="K222" s="20"/>
      <c r="L222" s="20">
        <f t="shared" si="53"/>
        <v>0</v>
      </c>
      <c r="M222" s="20">
        <f t="shared" si="54"/>
        <v>0</v>
      </c>
      <c r="N222" s="21">
        <f t="shared" si="55"/>
        <v>0</v>
      </c>
      <c r="P222"/>
      <c r="Q222"/>
      <c r="R222"/>
      <c r="S222"/>
    </row>
    <row r="223" spans="1:19" s="1" customFormat="1" ht="27.6">
      <c r="A223" s="67" t="str">
        <f t="shared" si="59"/>
        <v>AHU 03.</v>
      </c>
      <c r="B223" s="68" t="s">
        <v>17</v>
      </c>
      <c r="C223" s="51" t="str">
        <f t="shared" si="50"/>
        <v>AHU 03.251</v>
      </c>
      <c r="D223" s="51" t="s">
        <v>73</v>
      </c>
      <c r="E223" s="72" t="s">
        <v>434</v>
      </c>
      <c r="F223" s="59"/>
      <c r="G223" s="59" t="s">
        <v>352</v>
      </c>
      <c r="H223" s="55">
        <v>1</v>
      </c>
      <c r="I223" s="56" t="s">
        <v>0</v>
      </c>
      <c r="J223" s="71"/>
      <c r="K223" s="20"/>
      <c r="L223" s="20">
        <f t="shared" si="53"/>
        <v>0</v>
      </c>
      <c r="M223" s="20">
        <f t="shared" si="54"/>
        <v>0</v>
      </c>
      <c r="N223" s="21">
        <f t="shared" si="55"/>
        <v>0</v>
      </c>
      <c r="P223"/>
      <c r="Q223"/>
      <c r="R223"/>
      <c r="S223"/>
    </row>
    <row r="224" spans="1:19" s="1" customFormat="1" ht="13.8">
      <c r="A224" s="67" t="str">
        <f t="shared" si="59"/>
        <v>AHU 03.</v>
      </c>
      <c r="B224" s="68" t="s">
        <v>37</v>
      </c>
      <c r="C224" s="51" t="str">
        <f t="shared" ref="C224:C264" si="63">CONCATENATE(A224,B224)</f>
        <v>AHU 03.252</v>
      </c>
      <c r="D224" s="51" t="s">
        <v>73</v>
      </c>
      <c r="E224" s="72" t="s">
        <v>453</v>
      </c>
      <c r="F224" s="59" t="s">
        <v>458</v>
      </c>
      <c r="G224" s="59" t="s">
        <v>459</v>
      </c>
      <c r="H224" s="55">
        <v>1</v>
      </c>
      <c r="I224" s="56" t="s">
        <v>0</v>
      </c>
      <c r="J224" s="71"/>
      <c r="K224" s="20"/>
      <c r="L224" s="20">
        <f t="shared" si="53"/>
        <v>0</v>
      </c>
      <c r="M224" s="20">
        <f t="shared" si="54"/>
        <v>0</v>
      </c>
      <c r="N224" s="21">
        <f t="shared" si="55"/>
        <v>0</v>
      </c>
      <c r="P224"/>
      <c r="Q224"/>
      <c r="R224"/>
      <c r="S224"/>
    </row>
    <row r="225" spans="1:19" s="1" customFormat="1" ht="27.6">
      <c r="A225" s="67" t="str">
        <f t="shared" si="59"/>
        <v>AHU 03.</v>
      </c>
      <c r="B225" s="68" t="s">
        <v>148</v>
      </c>
      <c r="C225" s="51" t="str">
        <f t="shared" si="63"/>
        <v>AHU 03.253</v>
      </c>
      <c r="D225" s="51" t="s">
        <v>73</v>
      </c>
      <c r="E225" s="72" t="s">
        <v>460</v>
      </c>
      <c r="F225" s="59"/>
      <c r="G225" s="59" t="s">
        <v>150</v>
      </c>
      <c r="H225" s="55">
        <v>3</v>
      </c>
      <c r="I225" s="56" t="s">
        <v>0</v>
      </c>
      <c r="J225" s="71"/>
      <c r="K225" s="20"/>
      <c r="L225" s="20">
        <f t="shared" si="53"/>
        <v>0</v>
      </c>
      <c r="M225" s="20">
        <f t="shared" si="54"/>
        <v>0</v>
      </c>
      <c r="N225" s="21">
        <f t="shared" si="55"/>
        <v>0</v>
      </c>
      <c r="P225"/>
      <c r="Q225"/>
      <c r="R225"/>
      <c r="S225"/>
    </row>
    <row r="226" spans="1:19" s="1" customFormat="1" ht="27.6">
      <c r="A226" s="67" t="str">
        <f t="shared" si="59"/>
        <v>AHU 03.</v>
      </c>
      <c r="B226" s="68" t="s">
        <v>233</v>
      </c>
      <c r="C226" s="51" t="str">
        <f t="shared" ref="C226:C227" si="64">CONCATENATE(A226,B226)</f>
        <v>AHU 03.254</v>
      </c>
      <c r="D226" s="51" t="s">
        <v>73</v>
      </c>
      <c r="E226" s="72" t="s">
        <v>434</v>
      </c>
      <c r="F226" s="59"/>
      <c r="G226" s="59" t="s">
        <v>447</v>
      </c>
      <c r="H226" s="55">
        <v>12</v>
      </c>
      <c r="I226" s="56" t="s">
        <v>0</v>
      </c>
      <c r="J226" s="71"/>
      <c r="K226" s="20"/>
      <c r="L226" s="20">
        <f t="shared" si="53"/>
        <v>0</v>
      </c>
      <c r="M226" s="20">
        <f t="shared" si="54"/>
        <v>0</v>
      </c>
      <c r="N226" s="21">
        <f t="shared" si="55"/>
        <v>0</v>
      </c>
      <c r="P226"/>
      <c r="Q226"/>
      <c r="R226"/>
      <c r="S226"/>
    </row>
    <row r="227" spans="1:19" s="1" customFormat="1" ht="27.6">
      <c r="A227" s="67" t="str">
        <f t="shared" si="59"/>
        <v>AHU 03.</v>
      </c>
      <c r="B227" s="68" t="s">
        <v>243</v>
      </c>
      <c r="C227" s="51" t="str">
        <f t="shared" si="64"/>
        <v>AHU 03.255</v>
      </c>
      <c r="D227" s="51" t="s">
        <v>73</v>
      </c>
      <c r="E227" s="72" t="s">
        <v>460</v>
      </c>
      <c r="F227" s="59"/>
      <c r="G227" s="59" t="s">
        <v>447</v>
      </c>
      <c r="H227" s="55">
        <v>24</v>
      </c>
      <c r="I227" s="56" t="s">
        <v>0</v>
      </c>
      <c r="J227" s="71"/>
      <c r="K227" s="20"/>
      <c r="L227" s="20">
        <f t="shared" si="53"/>
        <v>0</v>
      </c>
      <c r="M227" s="20">
        <f t="shared" si="54"/>
        <v>0</v>
      </c>
      <c r="N227" s="21">
        <f t="shared" si="55"/>
        <v>0</v>
      </c>
      <c r="P227"/>
      <c r="Q227"/>
      <c r="R227"/>
      <c r="S227"/>
    </row>
    <row r="228" spans="1:19" s="1" customFormat="1" ht="27.6">
      <c r="A228" s="67" t="str">
        <f t="shared" si="59"/>
        <v>AHU 03.</v>
      </c>
      <c r="B228" s="68" t="s">
        <v>461</v>
      </c>
      <c r="C228" s="51" t="str">
        <f t="shared" si="63"/>
        <v>AHU 03.256</v>
      </c>
      <c r="D228" s="51" t="s">
        <v>73</v>
      </c>
      <c r="E228" s="72" t="s">
        <v>462</v>
      </c>
      <c r="F228" s="59" t="s">
        <v>506</v>
      </c>
      <c r="G228" s="59" t="s">
        <v>448</v>
      </c>
      <c r="H228" s="55">
        <v>6</v>
      </c>
      <c r="I228" s="56" t="s">
        <v>0</v>
      </c>
      <c r="J228" s="71"/>
      <c r="K228" s="20"/>
      <c r="L228" s="20">
        <f t="shared" si="53"/>
        <v>0</v>
      </c>
      <c r="M228" s="20">
        <f t="shared" si="54"/>
        <v>0</v>
      </c>
      <c r="N228" s="21">
        <f t="shared" si="55"/>
        <v>0</v>
      </c>
      <c r="P228"/>
      <c r="Q228"/>
      <c r="R228"/>
      <c r="S228"/>
    </row>
    <row r="229" spans="1:19" s="1" customFormat="1" ht="27.6">
      <c r="A229" s="67" t="str">
        <f t="shared" si="59"/>
        <v>AHU 03.</v>
      </c>
      <c r="B229" s="68" t="s">
        <v>463</v>
      </c>
      <c r="C229" s="51" t="str">
        <f t="shared" si="63"/>
        <v>AHU 03.257</v>
      </c>
      <c r="D229" s="51" t="s">
        <v>73</v>
      </c>
      <c r="E229" s="72" t="s">
        <v>434</v>
      </c>
      <c r="F229" s="59"/>
      <c r="G229" s="59" t="s">
        <v>150</v>
      </c>
      <c r="H229" s="55">
        <v>6</v>
      </c>
      <c r="I229" s="56" t="s">
        <v>0</v>
      </c>
      <c r="J229" s="71"/>
      <c r="K229" s="20"/>
      <c r="L229" s="20">
        <f t="shared" si="53"/>
        <v>0</v>
      </c>
      <c r="M229" s="20">
        <f t="shared" si="54"/>
        <v>0</v>
      </c>
      <c r="N229" s="21">
        <f t="shared" si="55"/>
        <v>0</v>
      </c>
      <c r="P229"/>
      <c r="Q229"/>
      <c r="R229"/>
      <c r="S229"/>
    </row>
    <row r="230" spans="1:19" s="1" customFormat="1" ht="24" customHeight="1">
      <c r="A230" s="67" t="str">
        <f t="shared" si="59"/>
        <v>AHU 03.</v>
      </c>
      <c r="B230" s="68" t="s">
        <v>464</v>
      </c>
      <c r="C230" s="51" t="str">
        <f t="shared" si="63"/>
        <v>AHU 03.258</v>
      </c>
      <c r="D230" s="51" t="s">
        <v>73</v>
      </c>
      <c r="E230" s="72" t="s">
        <v>153</v>
      </c>
      <c r="F230" s="59"/>
      <c r="G230" s="59" t="s">
        <v>31</v>
      </c>
      <c r="H230" s="55">
        <v>3</v>
      </c>
      <c r="I230" s="56" t="s">
        <v>0</v>
      </c>
      <c r="J230" s="71"/>
      <c r="K230" s="20"/>
      <c r="L230" s="20">
        <f t="shared" si="53"/>
        <v>0</v>
      </c>
      <c r="M230" s="20">
        <f t="shared" si="54"/>
        <v>0</v>
      </c>
      <c r="N230" s="21">
        <f t="shared" si="55"/>
        <v>0</v>
      </c>
      <c r="P230"/>
      <c r="Q230"/>
      <c r="R230"/>
      <c r="S230"/>
    </row>
    <row r="231" spans="1:19" s="1" customFormat="1" ht="27.6">
      <c r="A231" s="67" t="str">
        <f t="shared" si="59"/>
        <v>AHU 03.</v>
      </c>
      <c r="B231" s="68" t="s">
        <v>497</v>
      </c>
      <c r="C231" s="51" t="str">
        <f t="shared" ref="C231:C232" si="65">CONCATENATE(A231,B231)</f>
        <v>AHU 03.259</v>
      </c>
      <c r="D231" s="51" t="s">
        <v>73</v>
      </c>
      <c r="E231" s="72" t="s">
        <v>434</v>
      </c>
      <c r="F231" s="59"/>
      <c r="G231" s="59" t="s">
        <v>150</v>
      </c>
      <c r="H231" s="55">
        <v>1</v>
      </c>
      <c r="I231" s="56" t="s">
        <v>0</v>
      </c>
      <c r="J231" s="71"/>
      <c r="K231" s="20"/>
      <c r="L231" s="20">
        <f t="shared" si="53"/>
        <v>0</v>
      </c>
      <c r="M231" s="20">
        <f t="shared" si="54"/>
        <v>0</v>
      </c>
      <c r="N231" s="21">
        <f t="shared" si="55"/>
        <v>0</v>
      </c>
      <c r="P231"/>
      <c r="Q231"/>
      <c r="R231"/>
      <c r="S231"/>
    </row>
    <row r="232" spans="1:19" s="1" customFormat="1" ht="24" customHeight="1">
      <c r="A232" s="67" t="str">
        <f t="shared" si="59"/>
        <v>AHU 03.</v>
      </c>
      <c r="B232" s="68" t="s">
        <v>619</v>
      </c>
      <c r="C232" s="51" t="str">
        <f t="shared" si="65"/>
        <v>AHU 03.260</v>
      </c>
      <c r="D232" s="51" t="s">
        <v>73</v>
      </c>
      <c r="E232" s="72" t="s">
        <v>153</v>
      </c>
      <c r="F232" s="59"/>
      <c r="G232" s="59" t="s">
        <v>418</v>
      </c>
      <c r="H232" s="55">
        <v>2</v>
      </c>
      <c r="I232" s="56" t="s">
        <v>0</v>
      </c>
      <c r="J232" s="71"/>
      <c r="K232" s="20"/>
      <c r="L232" s="20">
        <f t="shared" si="53"/>
        <v>0</v>
      </c>
      <c r="M232" s="20">
        <f t="shared" si="54"/>
        <v>0</v>
      </c>
      <c r="N232" s="21">
        <f t="shared" si="55"/>
        <v>0</v>
      </c>
      <c r="P232"/>
      <c r="Q232"/>
      <c r="R232"/>
      <c r="S232"/>
    </row>
    <row r="233" spans="1:19" s="1" customFormat="1" ht="13.8">
      <c r="A233" s="67" t="str">
        <f>A229</f>
        <v>AHU 03.</v>
      </c>
      <c r="B233" s="68" t="s">
        <v>465</v>
      </c>
      <c r="C233" s="51" t="str">
        <f t="shared" si="63"/>
        <v>AHU 03.301</v>
      </c>
      <c r="D233" s="51" t="s">
        <v>73</v>
      </c>
      <c r="E233" s="72" t="s">
        <v>466</v>
      </c>
      <c r="F233" s="59" t="s">
        <v>467</v>
      </c>
      <c r="G233" s="59" t="s">
        <v>617</v>
      </c>
      <c r="H233" s="55">
        <v>4</v>
      </c>
      <c r="I233" s="56" t="s">
        <v>0</v>
      </c>
      <c r="J233" s="19"/>
      <c r="K233" s="20"/>
      <c r="L233" s="20">
        <f t="shared" si="53"/>
        <v>0</v>
      </c>
      <c r="M233" s="20">
        <f t="shared" si="54"/>
        <v>0</v>
      </c>
      <c r="N233" s="21">
        <f t="shared" si="55"/>
        <v>0</v>
      </c>
      <c r="P233"/>
      <c r="Q233"/>
      <c r="R233"/>
      <c r="S233"/>
    </row>
    <row r="234" spans="1:19" s="1" customFormat="1" ht="41.4">
      <c r="A234" s="49" t="str">
        <f>A230</f>
        <v>AHU 03.</v>
      </c>
      <c r="B234" s="50" t="s">
        <v>104</v>
      </c>
      <c r="C234" s="51" t="str">
        <f t="shared" ref="C234:C237" si="66">CONCATENATE(A234,B234)</f>
        <v>AHU 03.401</v>
      </c>
      <c r="D234" s="51" t="s">
        <v>73</v>
      </c>
      <c r="E234" s="52" t="s">
        <v>105</v>
      </c>
      <c r="F234" s="59" t="s">
        <v>106</v>
      </c>
      <c r="G234" s="59" t="s">
        <v>501</v>
      </c>
      <c r="H234" s="55">
        <v>1</v>
      </c>
      <c r="I234" s="56" t="s">
        <v>0</v>
      </c>
      <c r="J234" s="71"/>
      <c r="K234" s="15"/>
      <c r="L234" s="20">
        <f t="shared" si="53"/>
        <v>0</v>
      </c>
      <c r="M234" s="20">
        <f t="shared" si="54"/>
        <v>0</v>
      </c>
      <c r="N234" s="21">
        <f t="shared" si="55"/>
        <v>0</v>
      </c>
      <c r="P234"/>
      <c r="Q234"/>
      <c r="R234"/>
      <c r="S234"/>
    </row>
    <row r="235" spans="1:19" s="1" customFormat="1" ht="13.8">
      <c r="A235" s="49" t="str">
        <f t="shared" ref="A235:A239" si="67">A234</f>
        <v>AHU 03.</v>
      </c>
      <c r="B235" s="50" t="s">
        <v>109</v>
      </c>
      <c r="C235" s="51" t="str">
        <f t="shared" si="66"/>
        <v>AHU 03.401a</v>
      </c>
      <c r="D235" s="51" t="s">
        <v>73</v>
      </c>
      <c r="E235" s="52" t="s">
        <v>110</v>
      </c>
      <c r="F235" s="59"/>
      <c r="G235" s="59" t="s">
        <v>111</v>
      </c>
      <c r="H235" s="55">
        <v>1</v>
      </c>
      <c r="I235" s="56" t="s">
        <v>0</v>
      </c>
      <c r="J235" s="71"/>
      <c r="K235" s="15"/>
      <c r="L235" s="20">
        <f t="shared" si="53"/>
        <v>0</v>
      </c>
      <c r="M235" s="20">
        <f t="shared" si="54"/>
        <v>0</v>
      </c>
      <c r="N235" s="21">
        <f t="shared" si="55"/>
        <v>0</v>
      </c>
      <c r="P235"/>
      <c r="Q235"/>
      <c r="R235"/>
      <c r="S235"/>
    </row>
    <row r="236" spans="1:19" s="1" customFormat="1" ht="41.4">
      <c r="A236" s="49" t="str">
        <f>A230</f>
        <v>AHU 03.</v>
      </c>
      <c r="B236" s="50" t="s">
        <v>108</v>
      </c>
      <c r="C236" s="51" t="str">
        <f t="shared" si="66"/>
        <v>AHU 03.402</v>
      </c>
      <c r="D236" s="51" t="s">
        <v>73</v>
      </c>
      <c r="E236" s="52" t="s">
        <v>105</v>
      </c>
      <c r="F236" s="59" t="s">
        <v>106</v>
      </c>
      <c r="G236" s="59" t="s">
        <v>502</v>
      </c>
      <c r="H236" s="55">
        <v>1</v>
      </c>
      <c r="I236" s="56" t="s">
        <v>0</v>
      </c>
      <c r="J236" s="71"/>
      <c r="K236" s="15"/>
      <c r="L236" s="20">
        <f t="shared" si="53"/>
        <v>0</v>
      </c>
      <c r="M236" s="20">
        <f t="shared" si="54"/>
        <v>0</v>
      </c>
      <c r="N236" s="21">
        <f t="shared" si="55"/>
        <v>0</v>
      </c>
      <c r="P236"/>
      <c r="Q236"/>
      <c r="R236"/>
      <c r="S236"/>
    </row>
    <row r="237" spans="1:19" s="1" customFormat="1" ht="13.8">
      <c r="A237" s="49" t="str">
        <f t="shared" si="67"/>
        <v>AHU 03.</v>
      </c>
      <c r="B237" s="50" t="s">
        <v>112</v>
      </c>
      <c r="C237" s="51" t="str">
        <f t="shared" si="66"/>
        <v>AHU 03.402a</v>
      </c>
      <c r="D237" s="51" t="s">
        <v>73</v>
      </c>
      <c r="E237" s="52" t="s">
        <v>110</v>
      </c>
      <c r="F237" s="59"/>
      <c r="G237" s="59" t="s">
        <v>111</v>
      </c>
      <c r="H237" s="55">
        <v>1</v>
      </c>
      <c r="I237" s="56" t="s">
        <v>0</v>
      </c>
      <c r="J237" s="71"/>
      <c r="K237" s="15"/>
      <c r="L237" s="20">
        <f t="shared" si="53"/>
        <v>0</v>
      </c>
      <c r="M237" s="20">
        <f t="shared" si="54"/>
        <v>0</v>
      </c>
      <c r="N237" s="21">
        <f t="shared" si="55"/>
        <v>0</v>
      </c>
      <c r="P237"/>
      <c r="Q237"/>
      <c r="R237"/>
      <c r="S237"/>
    </row>
    <row r="238" spans="1:19" s="1" customFormat="1" ht="41.4">
      <c r="A238" s="49" t="str">
        <f>A233</f>
        <v>AHU 03.</v>
      </c>
      <c r="B238" s="50" t="s">
        <v>503</v>
      </c>
      <c r="C238" s="51" t="str">
        <f t="shared" si="63"/>
        <v>AHU 03.403</v>
      </c>
      <c r="D238" s="51" t="s">
        <v>73</v>
      </c>
      <c r="E238" s="52" t="s">
        <v>105</v>
      </c>
      <c r="F238" s="59" t="s">
        <v>106</v>
      </c>
      <c r="G238" s="59" t="s">
        <v>505</v>
      </c>
      <c r="H238" s="55">
        <v>1</v>
      </c>
      <c r="I238" s="56" t="s">
        <v>0</v>
      </c>
      <c r="J238" s="71"/>
      <c r="K238" s="15"/>
      <c r="L238" s="20">
        <f t="shared" si="53"/>
        <v>0</v>
      </c>
      <c r="M238" s="20">
        <f t="shared" si="54"/>
        <v>0</v>
      </c>
      <c r="N238" s="21">
        <f t="shared" si="55"/>
        <v>0</v>
      </c>
      <c r="P238"/>
      <c r="Q238"/>
      <c r="R238"/>
      <c r="S238"/>
    </row>
    <row r="239" spans="1:19" s="1" customFormat="1" ht="13.8">
      <c r="A239" s="49" t="str">
        <f t="shared" si="67"/>
        <v>AHU 03.</v>
      </c>
      <c r="B239" s="50" t="s">
        <v>504</v>
      </c>
      <c r="C239" s="51" t="str">
        <f t="shared" si="63"/>
        <v>AHU 03.403a</v>
      </c>
      <c r="D239" s="51" t="s">
        <v>73</v>
      </c>
      <c r="E239" s="52" t="s">
        <v>110</v>
      </c>
      <c r="F239" s="54"/>
      <c r="G239" s="59" t="s">
        <v>111</v>
      </c>
      <c r="H239" s="55">
        <v>1</v>
      </c>
      <c r="I239" s="56" t="s">
        <v>0</v>
      </c>
      <c r="J239" s="71"/>
      <c r="K239" s="15"/>
      <c r="L239" s="20">
        <f t="shared" si="53"/>
        <v>0</v>
      </c>
      <c r="M239" s="20">
        <f t="shared" si="54"/>
        <v>0</v>
      </c>
      <c r="N239" s="21">
        <f t="shared" si="55"/>
        <v>0</v>
      </c>
      <c r="P239"/>
      <c r="Q239"/>
      <c r="R239"/>
      <c r="S239"/>
    </row>
    <row r="240" spans="1:19" s="1" customFormat="1" ht="27.6">
      <c r="A240" s="49" t="str">
        <f>A233</f>
        <v>AHU 03.</v>
      </c>
      <c r="B240" s="50" t="s">
        <v>35</v>
      </c>
      <c r="C240" s="51" t="str">
        <f t="shared" si="63"/>
        <v>AHU 03.501</v>
      </c>
      <c r="D240" s="51" t="s">
        <v>73</v>
      </c>
      <c r="E240" s="57" t="s">
        <v>85</v>
      </c>
      <c r="F240" s="59" t="s">
        <v>498</v>
      </c>
      <c r="G240" s="59"/>
      <c r="H240" s="55">
        <v>1</v>
      </c>
      <c r="I240" s="56" t="s">
        <v>0</v>
      </c>
      <c r="J240" s="19"/>
      <c r="K240" s="20"/>
      <c r="L240" s="20">
        <f t="shared" si="53"/>
        <v>0</v>
      </c>
      <c r="M240" s="20">
        <f t="shared" si="54"/>
        <v>0</v>
      </c>
      <c r="N240" s="21">
        <f t="shared" si="55"/>
        <v>0</v>
      </c>
      <c r="P240"/>
      <c r="Q240"/>
      <c r="R240"/>
      <c r="S240"/>
    </row>
    <row r="241" spans="1:19" s="1" customFormat="1" ht="13.8">
      <c r="A241" s="67" t="str">
        <f>A229</f>
        <v>AHU 03.</v>
      </c>
      <c r="B241" s="50" t="s">
        <v>141</v>
      </c>
      <c r="C241" s="51" t="str">
        <f t="shared" ref="C241" si="68">CONCATENATE(A241,B241)</f>
        <v>AHU 03.601</v>
      </c>
      <c r="D241" s="51" t="s">
        <v>73</v>
      </c>
      <c r="E241" s="72" t="s">
        <v>142</v>
      </c>
      <c r="F241" s="59"/>
      <c r="G241" s="59" t="s">
        <v>418</v>
      </c>
      <c r="H241" s="73">
        <v>6</v>
      </c>
      <c r="I241" s="74" t="s">
        <v>1</v>
      </c>
      <c r="J241" s="19"/>
      <c r="K241" s="20"/>
      <c r="L241" s="20">
        <f t="shared" si="53"/>
        <v>0</v>
      </c>
      <c r="M241" s="20">
        <f t="shared" si="54"/>
        <v>0</v>
      </c>
      <c r="N241" s="21">
        <f t="shared" si="55"/>
        <v>0</v>
      </c>
      <c r="P241"/>
      <c r="Q241"/>
      <c r="R241"/>
      <c r="S241"/>
    </row>
    <row r="242" spans="1:19" s="1" customFormat="1" ht="13.8">
      <c r="A242" s="67" t="str">
        <f>A230</f>
        <v>AHU 03.</v>
      </c>
      <c r="B242" s="50" t="s">
        <v>154</v>
      </c>
      <c r="C242" s="51" t="str">
        <f t="shared" si="63"/>
        <v>AHU 03.602</v>
      </c>
      <c r="D242" s="51" t="s">
        <v>73</v>
      </c>
      <c r="E242" s="72" t="s">
        <v>142</v>
      </c>
      <c r="F242" s="59"/>
      <c r="G242" s="59" t="s">
        <v>31</v>
      </c>
      <c r="H242" s="73">
        <v>6</v>
      </c>
      <c r="I242" s="74" t="s">
        <v>1</v>
      </c>
      <c r="J242" s="19"/>
      <c r="K242" s="20"/>
      <c r="L242" s="20">
        <f t="shared" si="53"/>
        <v>0</v>
      </c>
      <c r="M242" s="20">
        <f t="shared" si="54"/>
        <v>0</v>
      </c>
      <c r="N242" s="21">
        <f t="shared" si="55"/>
        <v>0</v>
      </c>
      <c r="P242"/>
      <c r="Q242"/>
      <c r="R242"/>
      <c r="S242"/>
    </row>
    <row r="243" spans="1:19" s="1" customFormat="1" ht="13.8">
      <c r="A243" s="67" t="str">
        <f>A233</f>
        <v>AHU 03.</v>
      </c>
      <c r="B243" s="50" t="s">
        <v>155</v>
      </c>
      <c r="C243" s="51" t="str">
        <f t="shared" si="63"/>
        <v>AHU 03.603</v>
      </c>
      <c r="D243" s="51" t="s">
        <v>73</v>
      </c>
      <c r="E243" s="72" t="s">
        <v>142</v>
      </c>
      <c r="F243" s="59"/>
      <c r="G243" s="59" t="s">
        <v>30</v>
      </c>
      <c r="H243" s="73">
        <v>12</v>
      </c>
      <c r="I243" s="74" t="s">
        <v>1</v>
      </c>
      <c r="J243" s="19"/>
      <c r="K243" s="20"/>
      <c r="L243" s="20">
        <f t="shared" si="53"/>
        <v>0</v>
      </c>
      <c r="M243" s="20">
        <f t="shared" si="54"/>
        <v>0</v>
      </c>
      <c r="N243" s="21">
        <f t="shared" si="55"/>
        <v>0</v>
      </c>
      <c r="P243"/>
      <c r="Q243"/>
      <c r="R243"/>
      <c r="S243"/>
    </row>
    <row r="244" spans="1:19" s="1" customFormat="1" ht="27.6">
      <c r="A244" s="49" t="str">
        <f t="shared" si="14"/>
        <v>AHU 03.</v>
      </c>
      <c r="B244" s="50" t="s">
        <v>18</v>
      </c>
      <c r="C244" s="51" t="str">
        <f t="shared" si="63"/>
        <v>AHU 03.701</v>
      </c>
      <c r="D244" s="51" t="s">
        <v>73</v>
      </c>
      <c r="E244" s="75" t="s">
        <v>519</v>
      </c>
      <c r="F244" s="58"/>
      <c r="G244" s="59" t="s">
        <v>443</v>
      </c>
      <c r="H244" s="55">
        <v>36.480000000000004</v>
      </c>
      <c r="I244" s="56" t="s">
        <v>1</v>
      </c>
      <c r="J244" s="19"/>
      <c r="K244" s="20"/>
      <c r="L244" s="20">
        <f t="shared" si="53"/>
        <v>0</v>
      </c>
      <c r="M244" s="20">
        <f t="shared" si="54"/>
        <v>0</v>
      </c>
      <c r="N244" s="21">
        <f t="shared" si="55"/>
        <v>0</v>
      </c>
      <c r="O244" s="2"/>
      <c r="P244" s="2"/>
      <c r="Q244" s="2"/>
    </row>
    <row r="245" spans="1:19" s="1" customFormat="1" ht="27.6">
      <c r="A245" s="49" t="str">
        <f t="shared" si="14"/>
        <v>AHU 03.</v>
      </c>
      <c r="B245" s="50" t="s">
        <v>33</v>
      </c>
      <c r="C245" s="51" t="str">
        <f t="shared" si="63"/>
        <v>AHU 03.702</v>
      </c>
      <c r="D245" s="51" t="s">
        <v>73</v>
      </c>
      <c r="E245" s="75" t="s">
        <v>519</v>
      </c>
      <c r="F245" s="58"/>
      <c r="G245" s="59" t="s">
        <v>418</v>
      </c>
      <c r="H245" s="55">
        <v>28.76</v>
      </c>
      <c r="I245" s="56" t="s">
        <v>1</v>
      </c>
      <c r="J245" s="19"/>
      <c r="K245" s="20"/>
      <c r="L245" s="20">
        <f t="shared" si="53"/>
        <v>0</v>
      </c>
      <c r="M245" s="20">
        <f t="shared" si="54"/>
        <v>0</v>
      </c>
      <c r="N245" s="21">
        <f t="shared" si="55"/>
        <v>0</v>
      </c>
      <c r="O245" s="2"/>
      <c r="P245" s="2"/>
      <c r="Q245" s="2"/>
    </row>
    <row r="246" spans="1:19" s="1" customFormat="1" ht="27.6">
      <c r="A246" s="49" t="str">
        <f t="shared" si="14"/>
        <v>AHU 03.</v>
      </c>
      <c r="B246" s="50" t="s">
        <v>34</v>
      </c>
      <c r="C246" s="51" t="str">
        <f t="shared" si="63"/>
        <v>AHU 03.703</v>
      </c>
      <c r="D246" s="51" t="s">
        <v>73</v>
      </c>
      <c r="E246" s="75" t="s">
        <v>519</v>
      </c>
      <c r="F246" s="58"/>
      <c r="G246" s="59" t="s">
        <v>31</v>
      </c>
      <c r="H246" s="55">
        <v>34.199999999999996</v>
      </c>
      <c r="I246" s="56" t="s">
        <v>1</v>
      </c>
      <c r="J246" s="19"/>
      <c r="K246" s="20"/>
      <c r="L246" s="20">
        <f t="shared" si="53"/>
        <v>0</v>
      </c>
      <c r="M246" s="20">
        <f t="shared" si="54"/>
        <v>0</v>
      </c>
      <c r="N246" s="21">
        <f t="shared" si="55"/>
        <v>0</v>
      </c>
      <c r="O246" s="2"/>
      <c r="P246" s="2"/>
      <c r="Q246" s="2"/>
    </row>
    <row r="247" spans="1:19" s="1" customFormat="1" ht="27.6">
      <c r="A247" s="49" t="str">
        <f>A245</f>
        <v>AHU 03.</v>
      </c>
      <c r="B247" s="50" t="s">
        <v>66</v>
      </c>
      <c r="C247" s="51" t="str">
        <f t="shared" ref="C247" si="69">CONCATENATE(A247,B247)</f>
        <v>AHU 03.704</v>
      </c>
      <c r="D247" s="51" t="s">
        <v>73</v>
      </c>
      <c r="E247" s="75" t="s">
        <v>519</v>
      </c>
      <c r="F247" s="58"/>
      <c r="G247" s="59" t="s">
        <v>473</v>
      </c>
      <c r="H247" s="55">
        <v>59.519999999999996</v>
      </c>
      <c r="I247" s="56" t="s">
        <v>1</v>
      </c>
      <c r="J247" s="19"/>
      <c r="K247" s="20"/>
      <c r="L247" s="20">
        <f t="shared" si="53"/>
        <v>0</v>
      </c>
      <c r="M247" s="20">
        <f t="shared" si="54"/>
        <v>0</v>
      </c>
      <c r="N247" s="21">
        <f t="shared" si="55"/>
        <v>0</v>
      </c>
      <c r="O247" s="2"/>
      <c r="P247" s="2"/>
      <c r="Q247" s="2"/>
    </row>
    <row r="248" spans="1:19" s="1" customFormat="1" ht="27.6">
      <c r="A248" s="49" t="str">
        <f>A246</f>
        <v>AHU 03.</v>
      </c>
      <c r="B248" s="50" t="s">
        <v>237</v>
      </c>
      <c r="C248" s="51" t="str">
        <f t="shared" si="63"/>
        <v>AHU 03.705</v>
      </c>
      <c r="D248" s="51" t="s">
        <v>73</v>
      </c>
      <c r="E248" s="75" t="s">
        <v>519</v>
      </c>
      <c r="F248" s="58"/>
      <c r="G248" s="59" t="s">
        <v>32</v>
      </c>
      <c r="H248" s="55">
        <v>230.88</v>
      </c>
      <c r="I248" s="56" t="s">
        <v>1</v>
      </c>
      <c r="J248" s="19"/>
      <c r="K248" s="20"/>
      <c r="L248" s="20">
        <f t="shared" si="53"/>
        <v>0</v>
      </c>
      <c r="M248" s="20">
        <f t="shared" si="54"/>
        <v>0</v>
      </c>
      <c r="N248" s="21">
        <f t="shared" si="55"/>
        <v>0</v>
      </c>
      <c r="O248" s="2"/>
      <c r="P248" s="2"/>
      <c r="Q248" s="2"/>
    </row>
    <row r="249" spans="1:19" s="1" customFormat="1" ht="27.6">
      <c r="A249" s="49" t="str">
        <f t="shared" ref="A249:A255" si="70">A247</f>
        <v>AHU 03.</v>
      </c>
      <c r="B249" s="50" t="s">
        <v>238</v>
      </c>
      <c r="C249" s="51" t="str">
        <f t="shared" si="63"/>
        <v>AHU 03.706</v>
      </c>
      <c r="D249" s="51" t="s">
        <v>73</v>
      </c>
      <c r="E249" s="75" t="s">
        <v>519</v>
      </c>
      <c r="F249" s="58"/>
      <c r="G249" s="59" t="s">
        <v>444</v>
      </c>
      <c r="H249" s="55">
        <v>128.16</v>
      </c>
      <c r="I249" s="56" t="s">
        <v>1</v>
      </c>
      <c r="J249" s="19"/>
      <c r="K249" s="20"/>
      <c r="L249" s="20">
        <f t="shared" si="53"/>
        <v>0</v>
      </c>
      <c r="M249" s="20">
        <f t="shared" si="54"/>
        <v>0</v>
      </c>
      <c r="N249" s="21">
        <f t="shared" si="55"/>
        <v>0</v>
      </c>
      <c r="O249" s="2"/>
      <c r="P249" s="2"/>
      <c r="Q249" s="2"/>
    </row>
    <row r="250" spans="1:19" s="1" customFormat="1" ht="27.6">
      <c r="A250" s="49" t="str">
        <f t="shared" si="70"/>
        <v>AHU 03.</v>
      </c>
      <c r="B250" s="50" t="s">
        <v>554</v>
      </c>
      <c r="C250" s="51" t="str">
        <f t="shared" si="63"/>
        <v>AHU 03.707</v>
      </c>
      <c r="D250" s="51" t="s">
        <v>73</v>
      </c>
      <c r="E250" s="75" t="s">
        <v>519</v>
      </c>
      <c r="F250" s="58"/>
      <c r="G250" s="59" t="s">
        <v>30</v>
      </c>
      <c r="H250" s="55">
        <v>74.759999999999991</v>
      </c>
      <c r="I250" s="56" t="s">
        <v>1</v>
      </c>
      <c r="J250" s="19"/>
      <c r="K250" s="20"/>
      <c r="L250" s="20">
        <f t="shared" si="53"/>
        <v>0</v>
      </c>
      <c r="M250" s="20">
        <f t="shared" si="54"/>
        <v>0</v>
      </c>
      <c r="N250" s="21">
        <f t="shared" si="55"/>
        <v>0</v>
      </c>
      <c r="O250" s="2"/>
      <c r="P250" s="2"/>
      <c r="Q250" s="2"/>
    </row>
    <row r="251" spans="1:19" s="1" customFormat="1" ht="27.6">
      <c r="A251" s="49" t="str">
        <f t="shared" si="70"/>
        <v>AHU 03.</v>
      </c>
      <c r="B251" s="50" t="s">
        <v>560</v>
      </c>
      <c r="C251" s="51" t="str">
        <f t="shared" si="63"/>
        <v>AHU 03.708</v>
      </c>
      <c r="D251" s="51" t="s">
        <v>73</v>
      </c>
      <c r="E251" s="75" t="s">
        <v>519</v>
      </c>
      <c r="F251" s="58"/>
      <c r="G251" s="59" t="s">
        <v>471</v>
      </c>
      <c r="H251" s="55">
        <v>4.2</v>
      </c>
      <c r="I251" s="56" t="s">
        <v>1</v>
      </c>
      <c r="J251" s="19"/>
      <c r="K251" s="20"/>
      <c r="L251" s="20">
        <f t="shared" si="53"/>
        <v>0</v>
      </c>
      <c r="M251" s="20">
        <f t="shared" si="54"/>
        <v>0</v>
      </c>
      <c r="N251" s="21">
        <f t="shared" si="55"/>
        <v>0</v>
      </c>
      <c r="O251" s="2"/>
      <c r="P251" s="2"/>
      <c r="Q251" s="2"/>
    </row>
    <row r="252" spans="1:19" s="1" customFormat="1" ht="13.8">
      <c r="A252" s="49" t="str">
        <f t="shared" si="70"/>
        <v>AHU 03.</v>
      </c>
      <c r="B252" s="50" t="s">
        <v>19</v>
      </c>
      <c r="C252" s="51" t="str">
        <f t="shared" si="63"/>
        <v>AHU 03.801</v>
      </c>
      <c r="D252" s="51" t="s">
        <v>73</v>
      </c>
      <c r="E252" s="57" t="s">
        <v>156</v>
      </c>
      <c r="F252" s="58"/>
      <c r="G252" s="59"/>
      <c r="H252" s="55">
        <v>447.29999999999995</v>
      </c>
      <c r="I252" s="56" t="s">
        <v>2</v>
      </c>
      <c r="J252" s="19"/>
      <c r="K252" s="20"/>
      <c r="L252" s="20">
        <f t="shared" si="53"/>
        <v>0</v>
      </c>
      <c r="M252" s="20">
        <f t="shared" si="54"/>
        <v>0</v>
      </c>
      <c r="N252" s="21">
        <f t="shared" si="55"/>
        <v>0</v>
      </c>
      <c r="P252" s="2"/>
      <c r="Q252" s="2"/>
    </row>
    <row r="253" spans="1:19" s="1" customFormat="1" ht="13.8">
      <c r="A253" s="49" t="str">
        <f t="shared" si="70"/>
        <v>AHU 03.</v>
      </c>
      <c r="B253" s="50" t="s">
        <v>59</v>
      </c>
      <c r="C253" s="51" t="str">
        <f t="shared" si="63"/>
        <v>AHU 03.802</v>
      </c>
      <c r="D253" s="51" t="s">
        <v>73</v>
      </c>
      <c r="E253" s="57" t="s">
        <v>157</v>
      </c>
      <c r="F253" s="58"/>
      <c r="G253" s="59"/>
      <c r="H253" s="55">
        <v>320.59999999999997</v>
      </c>
      <c r="I253" s="56" t="s">
        <v>2</v>
      </c>
      <c r="J253" s="19"/>
      <c r="K253" s="20"/>
      <c r="L253" s="20">
        <f t="shared" si="53"/>
        <v>0</v>
      </c>
      <c r="M253" s="20">
        <f t="shared" si="54"/>
        <v>0</v>
      </c>
      <c r="N253" s="21">
        <f t="shared" si="55"/>
        <v>0</v>
      </c>
      <c r="P253" s="2"/>
      <c r="Q253" s="2"/>
    </row>
    <row r="254" spans="1:19" s="78" customFormat="1" ht="13.8">
      <c r="A254" s="49" t="str">
        <f t="shared" si="70"/>
        <v>AHU 03.</v>
      </c>
      <c r="B254" s="76" t="s">
        <v>20</v>
      </c>
      <c r="C254" s="51" t="str">
        <f t="shared" si="63"/>
        <v>AHU 03.901</v>
      </c>
      <c r="D254" s="51" t="s">
        <v>73</v>
      </c>
      <c r="E254" s="57" t="s">
        <v>158</v>
      </c>
      <c r="F254" s="58" t="s">
        <v>616</v>
      </c>
      <c r="G254" s="77" t="s">
        <v>163</v>
      </c>
      <c r="H254" s="55">
        <v>471</v>
      </c>
      <c r="I254" s="56" t="s">
        <v>2</v>
      </c>
      <c r="J254" s="19"/>
      <c r="K254" s="20"/>
      <c r="L254" s="20">
        <f t="shared" si="53"/>
        <v>0</v>
      </c>
      <c r="M254" s="20">
        <f t="shared" si="54"/>
        <v>0</v>
      </c>
      <c r="N254" s="21">
        <f t="shared" si="55"/>
        <v>0</v>
      </c>
      <c r="P254" s="2"/>
      <c r="Q254" s="2"/>
    </row>
    <row r="255" spans="1:19" s="78" customFormat="1" ht="13.8">
      <c r="A255" s="49" t="str">
        <f t="shared" si="70"/>
        <v>AHU 03.</v>
      </c>
      <c r="B255" s="76" t="s">
        <v>27</v>
      </c>
      <c r="C255" s="51" t="str">
        <f t="shared" si="63"/>
        <v>AHU 03.902</v>
      </c>
      <c r="D255" s="51" t="s">
        <v>73</v>
      </c>
      <c r="E255" s="57" t="s">
        <v>240</v>
      </c>
      <c r="F255" s="58"/>
      <c r="G255" s="77" t="s">
        <v>241</v>
      </c>
      <c r="H255" s="55">
        <v>109</v>
      </c>
      <c r="I255" s="56" t="s">
        <v>2</v>
      </c>
      <c r="J255" s="19"/>
      <c r="K255" s="20"/>
      <c r="L255" s="20">
        <f t="shared" si="53"/>
        <v>0</v>
      </c>
      <c r="M255" s="20">
        <f t="shared" si="54"/>
        <v>0</v>
      </c>
      <c r="N255" s="21">
        <f t="shared" si="55"/>
        <v>0</v>
      </c>
      <c r="P255" s="2"/>
      <c r="Q255" s="2"/>
    </row>
    <row r="256" spans="1:19" s="78" customFormat="1" ht="13.8">
      <c r="A256" s="49" t="str">
        <f>A253</f>
        <v>AHU 03.</v>
      </c>
      <c r="B256" s="76" t="s">
        <v>242</v>
      </c>
      <c r="C256" s="51" t="str">
        <f t="shared" ref="C256" si="71">CONCATENATE(A256,B256)</f>
        <v>AHU 03.903</v>
      </c>
      <c r="D256" s="51" t="s">
        <v>73</v>
      </c>
      <c r="E256" s="57" t="s">
        <v>80</v>
      </c>
      <c r="F256" s="58"/>
      <c r="G256" s="77" t="s">
        <v>239</v>
      </c>
      <c r="H256" s="55">
        <v>149</v>
      </c>
      <c r="I256" s="56" t="s">
        <v>2</v>
      </c>
      <c r="J256" s="19"/>
      <c r="K256" s="20"/>
      <c r="L256" s="20">
        <f t="shared" si="53"/>
        <v>0</v>
      </c>
      <c r="M256" s="20">
        <f t="shared" si="54"/>
        <v>0</v>
      </c>
      <c r="N256" s="21">
        <f t="shared" si="55"/>
        <v>0</v>
      </c>
      <c r="P256" s="2"/>
      <c r="Q256" s="2"/>
    </row>
    <row r="257" spans="1:19" s="78" customFormat="1" ht="13.8">
      <c r="A257" s="49" t="str">
        <f>A254</f>
        <v>AHU 03.</v>
      </c>
      <c r="B257" s="76" t="s">
        <v>359</v>
      </c>
      <c r="C257" s="51" t="str">
        <f t="shared" si="63"/>
        <v>AHU 03.904</v>
      </c>
      <c r="D257" s="51" t="s">
        <v>73</v>
      </c>
      <c r="E257" s="57" t="s">
        <v>475</v>
      </c>
      <c r="F257" s="58"/>
      <c r="G257" s="77" t="s">
        <v>474</v>
      </c>
      <c r="H257" s="55">
        <v>20</v>
      </c>
      <c r="I257" s="56" t="s">
        <v>2</v>
      </c>
      <c r="J257" s="19"/>
      <c r="K257" s="20"/>
      <c r="L257" s="20">
        <f t="shared" si="53"/>
        <v>0</v>
      </c>
      <c r="M257" s="20">
        <f t="shared" si="54"/>
        <v>0</v>
      </c>
      <c r="N257" s="21">
        <f t="shared" si="55"/>
        <v>0</v>
      </c>
      <c r="P257" s="2"/>
      <c r="Q257" s="2"/>
    </row>
    <row r="258" spans="1:19" s="78" customFormat="1" ht="13.8">
      <c r="A258" s="49" t="str">
        <f>A252</f>
        <v>AHU 03.</v>
      </c>
      <c r="B258" s="76" t="s">
        <v>159</v>
      </c>
      <c r="C258" s="51" t="str">
        <f t="shared" ref="C258" si="72">CONCATENATE(A258,B258)</f>
        <v>AHU 03.910</v>
      </c>
      <c r="D258" s="51" t="s">
        <v>73</v>
      </c>
      <c r="E258" s="57" t="s">
        <v>160</v>
      </c>
      <c r="F258" s="58"/>
      <c r="G258" s="77" t="s">
        <v>161</v>
      </c>
      <c r="H258" s="55">
        <v>28</v>
      </c>
      <c r="I258" s="56" t="s">
        <v>0</v>
      </c>
      <c r="J258" s="71"/>
      <c r="K258" s="20"/>
      <c r="L258" s="20">
        <f t="shared" si="53"/>
        <v>0</v>
      </c>
      <c r="M258" s="20">
        <f t="shared" si="54"/>
        <v>0</v>
      </c>
      <c r="N258" s="21">
        <f t="shared" si="55"/>
        <v>0</v>
      </c>
      <c r="P258" s="2"/>
      <c r="Q258" s="2"/>
    </row>
    <row r="259" spans="1:19" s="78" customFormat="1" ht="13.8">
      <c r="A259" s="49" t="str">
        <f>A253</f>
        <v>AHU 03.</v>
      </c>
      <c r="B259" s="76" t="s">
        <v>184</v>
      </c>
      <c r="C259" s="51" t="str">
        <f t="shared" si="63"/>
        <v>AHU 03.911</v>
      </c>
      <c r="D259" s="51" t="s">
        <v>73</v>
      </c>
      <c r="E259" s="57" t="s">
        <v>160</v>
      </c>
      <c r="F259" s="58"/>
      <c r="G259" s="77" t="s">
        <v>493</v>
      </c>
      <c r="H259" s="55">
        <v>4</v>
      </c>
      <c r="I259" s="56" t="s">
        <v>0</v>
      </c>
      <c r="J259" s="71"/>
      <c r="K259" s="15"/>
      <c r="L259" s="20">
        <f t="shared" si="53"/>
        <v>0</v>
      </c>
      <c r="M259" s="20">
        <f t="shared" si="54"/>
        <v>0</v>
      </c>
      <c r="N259" s="21">
        <f t="shared" si="55"/>
        <v>0</v>
      </c>
      <c r="P259" s="2"/>
      <c r="Q259" s="2"/>
    </row>
    <row r="260" spans="1:19" s="78" customFormat="1" ht="13.8">
      <c r="A260" s="49" t="str">
        <f>A254</f>
        <v>AHU 03.</v>
      </c>
      <c r="B260" s="76" t="s">
        <v>185</v>
      </c>
      <c r="C260" s="51" t="str">
        <f t="shared" ref="C260" si="73">CONCATENATE(A260,B260)</f>
        <v>AHU 03.912</v>
      </c>
      <c r="D260" s="51" t="s">
        <v>73</v>
      </c>
      <c r="E260" s="57" t="s">
        <v>160</v>
      </c>
      <c r="F260" s="58"/>
      <c r="G260" s="77" t="s">
        <v>512</v>
      </c>
      <c r="H260" s="55">
        <v>1</v>
      </c>
      <c r="I260" s="56" t="s">
        <v>0</v>
      </c>
      <c r="J260" s="71"/>
      <c r="K260" s="15"/>
      <c r="L260" s="20">
        <f t="shared" ref="L260:L323" si="74">H260*J260</f>
        <v>0</v>
      </c>
      <c r="M260" s="20">
        <f t="shared" ref="M260:M323" si="75">H260*K260</f>
        <v>0</v>
      </c>
      <c r="N260" s="21">
        <f t="shared" ref="N260:N323" si="76">L260+M260</f>
        <v>0</v>
      </c>
      <c r="P260" s="2"/>
      <c r="Q260" s="2"/>
    </row>
    <row r="261" spans="1:19" s="78" customFormat="1" ht="13.8">
      <c r="A261" s="49" t="str">
        <f>A255</f>
        <v>AHU 03.</v>
      </c>
      <c r="B261" s="76" t="s">
        <v>251</v>
      </c>
      <c r="C261" s="51" t="str">
        <f t="shared" si="63"/>
        <v>AHU 03.913</v>
      </c>
      <c r="D261" s="51" t="s">
        <v>73</v>
      </c>
      <c r="E261" s="57" t="s">
        <v>160</v>
      </c>
      <c r="F261" s="58"/>
      <c r="G261" s="77" t="s">
        <v>253</v>
      </c>
      <c r="H261" s="55">
        <v>3</v>
      </c>
      <c r="I261" s="56" t="s">
        <v>0</v>
      </c>
      <c r="J261" s="71"/>
      <c r="K261" s="15"/>
      <c r="L261" s="20">
        <f t="shared" si="74"/>
        <v>0</v>
      </c>
      <c r="M261" s="20">
        <f t="shared" si="75"/>
        <v>0</v>
      </c>
      <c r="N261" s="21">
        <f t="shared" si="76"/>
        <v>0</v>
      </c>
      <c r="P261" s="2"/>
      <c r="Q261" s="2"/>
    </row>
    <row r="262" spans="1:19" s="78" customFormat="1" ht="13.8">
      <c r="A262" s="49" t="str">
        <f>A255</f>
        <v>AHU 03.</v>
      </c>
      <c r="B262" s="76" t="s">
        <v>255</v>
      </c>
      <c r="C262" s="51" t="str">
        <f t="shared" si="63"/>
        <v>AHU 03.914</v>
      </c>
      <c r="D262" s="51" t="s">
        <v>73</v>
      </c>
      <c r="E262" s="57" t="s">
        <v>160</v>
      </c>
      <c r="F262" s="58"/>
      <c r="G262" s="77" t="s">
        <v>254</v>
      </c>
      <c r="H262" s="55">
        <v>5</v>
      </c>
      <c r="I262" s="56" t="s">
        <v>0</v>
      </c>
      <c r="J262" s="71"/>
      <c r="K262" s="15"/>
      <c r="L262" s="20">
        <f t="shared" si="74"/>
        <v>0</v>
      </c>
      <c r="M262" s="20">
        <f t="shared" si="75"/>
        <v>0</v>
      </c>
      <c r="N262" s="21">
        <f t="shared" si="76"/>
        <v>0</v>
      </c>
      <c r="P262" s="2"/>
      <c r="Q262" s="2"/>
    </row>
    <row r="263" spans="1:19" s="78" customFormat="1" ht="13.8">
      <c r="A263" s="49" t="str">
        <f>A256</f>
        <v>AHU 03.</v>
      </c>
      <c r="B263" s="76" t="s">
        <v>513</v>
      </c>
      <c r="C263" s="51" t="str">
        <f t="shared" ref="C263" si="77">CONCATENATE(A263,B263)</f>
        <v>AHU 03.915</v>
      </c>
      <c r="D263" s="51" t="s">
        <v>73</v>
      </c>
      <c r="E263" s="57" t="s">
        <v>160</v>
      </c>
      <c r="F263" s="58"/>
      <c r="G263" s="77" t="s">
        <v>190</v>
      </c>
      <c r="H263" s="55">
        <v>2</v>
      </c>
      <c r="I263" s="56" t="s">
        <v>0</v>
      </c>
      <c r="J263" s="71"/>
      <c r="K263" s="15"/>
      <c r="L263" s="20">
        <f t="shared" si="74"/>
        <v>0</v>
      </c>
      <c r="M263" s="20">
        <f t="shared" si="75"/>
        <v>0</v>
      </c>
      <c r="N263" s="21">
        <f t="shared" si="76"/>
        <v>0</v>
      </c>
      <c r="P263" s="2"/>
      <c r="Q263" s="2"/>
    </row>
    <row r="264" spans="1:19" s="78" customFormat="1" ht="27.6">
      <c r="A264" s="49" t="str">
        <f>A257</f>
        <v>AHU 03.</v>
      </c>
      <c r="B264" s="76" t="s">
        <v>386</v>
      </c>
      <c r="C264" s="51" t="str">
        <f t="shared" si="63"/>
        <v>AHU 03.990</v>
      </c>
      <c r="D264" s="51" t="s">
        <v>73</v>
      </c>
      <c r="E264" s="57" t="s">
        <v>510</v>
      </c>
      <c r="F264" s="58" t="s">
        <v>511</v>
      </c>
      <c r="G264" s="77"/>
      <c r="H264" s="55">
        <v>268</v>
      </c>
      <c r="I264" s="56" t="s">
        <v>2</v>
      </c>
      <c r="J264" s="71"/>
      <c r="K264" s="20"/>
      <c r="L264" s="20">
        <f t="shared" si="74"/>
        <v>0</v>
      </c>
      <c r="M264" s="20">
        <f t="shared" si="75"/>
        <v>0</v>
      </c>
      <c r="N264" s="21">
        <f t="shared" si="76"/>
        <v>0</v>
      </c>
      <c r="P264" s="2"/>
      <c r="Q264" s="2"/>
    </row>
    <row r="265" spans="1:19" s="1" customFormat="1" ht="27.6">
      <c r="A265" s="49" t="str">
        <f>A257</f>
        <v>AHU 03.</v>
      </c>
      <c r="B265" s="50" t="s">
        <v>509</v>
      </c>
      <c r="C265" s="51" t="str">
        <f>CONCATENATE(A265,B265)</f>
        <v>AHU 03.999</v>
      </c>
      <c r="D265" s="51" t="s">
        <v>73</v>
      </c>
      <c r="E265" s="52" t="s">
        <v>587</v>
      </c>
      <c r="F265" s="59" t="s">
        <v>588</v>
      </c>
      <c r="G265" s="59" t="s">
        <v>589</v>
      </c>
      <c r="H265" s="55">
        <v>15</v>
      </c>
      <c r="I265" s="56" t="s">
        <v>2</v>
      </c>
      <c r="J265" s="19"/>
      <c r="K265" s="20"/>
      <c r="L265" s="20">
        <f t="shared" si="74"/>
        <v>0</v>
      </c>
      <c r="M265" s="20">
        <f t="shared" si="75"/>
        <v>0</v>
      </c>
      <c r="N265" s="21">
        <f t="shared" si="76"/>
        <v>0</v>
      </c>
      <c r="P265"/>
      <c r="Q265"/>
      <c r="R265"/>
      <c r="S265"/>
    </row>
    <row r="266" spans="1:19" s="1" customFormat="1" ht="12" customHeight="1" thickBot="1">
      <c r="A266" s="49"/>
      <c r="B266" s="68"/>
      <c r="C266" s="51"/>
      <c r="D266" s="51"/>
      <c r="E266" s="72"/>
      <c r="F266" s="59"/>
      <c r="G266" s="59"/>
      <c r="H266" s="55"/>
      <c r="I266" s="56"/>
      <c r="J266" s="19"/>
      <c r="K266" s="20"/>
      <c r="L266" s="20"/>
      <c r="M266" s="20"/>
      <c r="N266" s="21"/>
      <c r="P266"/>
      <c r="Q266"/>
      <c r="R266"/>
      <c r="S266"/>
    </row>
    <row r="267" spans="1:19" s="1" customFormat="1" ht="15" thickBot="1">
      <c r="A267" s="23" t="s">
        <v>83</v>
      </c>
      <c r="B267" s="24"/>
      <c r="C267" s="24" t="str">
        <f t="shared" ref="C267:C275" si="78">CONCATENATE(A267,B267)</f>
        <v>AHU 04.</v>
      </c>
      <c r="D267" s="24"/>
      <c r="E267" s="25" t="s">
        <v>164</v>
      </c>
      <c r="F267" s="25"/>
      <c r="G267" s="25"/>
      <c r="H267" s="24"/>
      <c r="I267" s="26"/>
      <c r="J267" s="47"/>
      <c r="K267" s="45"/>
      <c r="L267" s="45"/>
      <c r="M267" s="45"/>
      <c r="N267" s="106">
        <f>SUM(N268:N298)</f>
        <v>0</v>
      </c>
      <c r="P267" s="2"/>
      <c r="Q267" s="2"/>
    </row>
    <row r="268" spans="1:19" s="1" customFormat="1" ht="376.5" customHeight="1">
      <c r="A268" s="49" t="str">
        <f t="shared" si="14"/>
        <v>AHU 04.</v>
      </c>
      <c r="B268" s="50" t="s">
        <v>21</v>
      </c>
      <c r="C268" s="51" t="str">
        <f t="shared" si="78"/>
        <v>AHU 04.001</v>
      </c>
      <c r="D268" s="51" t="s">
        <v>73</v>
      </c>
      <c r="E268" s="52" t="s">
        <v>485</v>
      </c>
      <c r="F268" s="53" t="s">
        <v>570</v>
      </c>
      <c r="G268" s="54" t="s">
        <v>138</v>
      </c>
      <c r="H268" s="55">
        <v>1</v>
      </c>
      <c r="I268" s="56" t="s">
        <v>0</v>
      </c>
      <c r="J268" s="19"/>
      <c r="K268" s="20"/>
      <c r="L268" s="20">
        <f t="shared" si="74"/>
        <v>0</v>
      </c>
      <c r="M268" s="20">
        <f t="shared" si="75"/>
        <v>0</v>
      </c>
      <c r="N268" s="21">
        <f t="shared" si="76"/>
        <v>0</v>
      </c>
      <c r="P268" s="2"/>
      <c r="Q268" s="2"/>
    </row>
    <row r="269" spans="1:19" s="1" customFormat="1" ht="27.6">
      <c r="A269" s="49" t="str">
        <f t="shared" si="14"/>
        <v>AHU 04.</v>
      </c>
      <c r="B269" s="50" t="s">
        <v>22</v>
      </c>
      <c r="C269" s="51" t="str">
        <f>CONCATENATE(A269,B269)</f>
        <v>AHU 04.002</v>
      </c>
      <c r="D269" s="51" t="s">
        <v>73</v>
      </c>
      <c r="E269" s="75" t="s">
        <v>604</v>
      </c>
      <c r="F269" s="58" t="s">
        <v>518</v>
      </c>
      <c r="G269" s="59" t="s">
        <v>605</v>
      </c>
      <c r="H269" s="55">
        <v>4</v>
      </c>
      <c r="I269" s="56" t="s">
        <v>5</v>
      </c>
      <c r="J269" s="19"/>
      <c r="K269" s="20"/>
      <c r="L269" s="20">
        <f t="shared" si="74"/>
        <v>0</v>
      </c>
      <c r="M269" s="20">
        <f t="shared" si="75"/>
        <v>0</v>
      </c>
      <c r="N269" s="21">
        <f t="shared" si="76"/>
        <v>0</v>
      </c>
      <c r="P269" s="2"/>
      <c r="Q269" s="2"/>
    </row>
    <row r="270" spans="1:19" s="1" customFormat="1" ht="13.8">
      <c r="A270" s="49" t="str">
        <f t="shared" si="14"/>
        <v>AHU 04.</v>
      </c>
      <c r="B270" s="50" t="s">
        <v>23</v>
      </c>
      <c r="C270" s="51" t="str">
        <f t="shared" ref="C270:C271" si="79">CONCATENATE(A270,B270)</f>
        <v>AHU 04.003</v>
      </c>
      <c r="D270" s="51" t="s">
        <v>73</v>
      </c>
      <c r="E270" s="75" t="s">
        <v>68</v>
      </c>
      <c r="F270" s="58"/>
      <c r="G270" s="59" t="s">
        <v>90</v>
      </c>
      <c r="H270" s="55">
        <v>1</v>
      </c>
      <c r="I270" s="56" t="s">
        <v>0</v>
      </c>
      <c r="J270" s="19"/>
      <c r="K270" s="20"/>
      <c r="L270" s="20">
        <f t="shared" si="74"/>
        <v>0</v>
      </c>
      <c r="M270" s="20">
        <f t="shared" si="75"/>
        <v>0</v>
      </c>
      <c r="N270" s="21">
        <f t="shared" si="76"/>
        <v>0</v>
      </c>
      <c r="P270" s="2"/>
      <c r="Q270" s="2"/>
    </row>
    <row r="271" spans="1:19" s="1" customFormat="1" ht="13.8">
      <c r="A271" s="49" t="str">
        <f t="shared" si="14"/>
        <v>AHU 04.</v>
      </c>
      <c r="B271" s="50" t="s">
        <v>24</v>
      </c>
      <c r="C271" s="51" t="str">
        <f t="shared" si="79"/>
        <v>AHU 04.004</v>
      </c>
      <c r="D271" s="51" t="s">
        <v>73</v>
      </c>
      <c r="E271" s="75" t="s">
        <v>68</v>
      </c>
      <c r="F271" s="58"/>
      <c r="G271" s="59" t="s">
        <v>91</v>
      </c>
      <c r="H271" s="55">
        <v>1</v>
      </c>
      <c r="I271" s="56" t="s">
        <v>0</v>
      </c>
      <c r="J271" s="19"/>
      <c r="K271" s="20"/>
      <c r="L271" s="20">
        <f t="shared" si="74"/>
        <v>0</v>
      </c>
      <c r="M271" s="20">
        <f t="shared" si="75"/>
        <v>0</v>
      </c>
      <c r="N271" s="21">
        <f t="shared" si="76"/>
        <v>0</v>
      </c>
      <c r="P271" s="2"/>
      <c r="Q271" s="2"/>
    </row>
    <row r="272" spans="1:19" s="1" customFormat="1" ht="13.8">
      <c r="A272" s="49" t="str">
        <f t="shared" si="14"/>
        <v>AHU 04.</v>
      </c>
      <c r="B272" s="50" t="s">
        <v>54</v>
      </c>
      <c r="C272" s="51" t="str">
        <f t="shared" si="78"/>
        <v>AHU 04.051</v>
      </c>
      <c r="D272" s="51" t="s">
        <v>73</v>
      </c>
      <c r="E272" s="57" t="s">
        <v>58</v>
      </c>
      <c r="F272" s="58"/>
      <c r="G272" s="59" t="s">
        <v>87</v>
      </c>
      <c r="H272" s="55">
        <v>1</v>
      </c>
      <c r="I272" s="56" t="s">
        <v>0</v>
      </c>
      <c r="J272" s="19"/>
      <c r="K272" s="20"/>
      <c r="L272" s="20">
        <f t="shared" si="74"/>
        <v>0</v>
      </c>
      <c r="M272" s="20">
        <f t="shared" si="75"/>
        <v>0</v>
      </c>
      <c r="N272" s="21">
        <f t="shared" si="76"/>
        <v>0</v>
      </c>
      <c r="P272" s="2"/>
      <c r="Q272" s="2"/>
    </row>
    <row r="273" spans="1:19" s="1" customFormat="1" ht="13.8">
      <c r="A273" s="49" t="str">
        <f t="shared" si="14"/>
        <v>AHU 04.</v>
      </c>
      <c r="B273" s="50" t="s">
        <v>56</v>
      </c>
      <c r="C273" s="51" t="str">
        <f t="shared" si="78"/>
        <v>AHU 04.052</v>
      </c>
      <c r="D273" s="51" t="s">
        <v>73</v>
      </c>
      <c r="E273" s="57" t="s">
        <v>58</v>
      </c>
      <c r="F273" s="58"/>
      <c r="G273" s="59" t="s">
        <v>88</v>
      </c>
      <c r="H273" s="55">
        <v>1</v>
      </c>
      <c r="I273" s="56" t="s">
        <v>0</v>
      </c>
      <c r="J273" s="19"/>
      <c r="K273" s="20"/>
      <c r="L273" s="20">
        <f t="shared" si="74"/>
        <v>0</v>
      </c>
      <c r="M273" s="20">
        <f t="shared" si="75"/>
        <v>0</v>
      </c>
      <c r="N273" s="21">
        <f t="shared" si="76"/>
        <v>0</v>
      </c>
      <c r="P273" s="2"/>
      <c r="Q273" s="2"/>
    </row>
    <row r="274" spans="1:19" s="1" customFormat="1" ht="13.8">
      <c r="A274" s="49" t="str">
        <f t="shared" si="14"/>
        <v>AHU 04.</v>
      </c>
      <c r="B274" s="50" t="s">
        <v>62</v>
      </c>
      <c r="C274" s="51" t="str">
        <f t="shared" si="78"/>
        <v>AHU 04.053</v>
      </c>
      <c r="D274" s="51" t="s">
        <v>73</v>
      </c>
      <c r="E274" s="57" t="s">
        <v>58</v>
      </c>
      <c r="F274" s="58"/>
      <c r="G274" s="59" t="s">
        <v>88</v>
      </c>
      <c r="H274" s="55">
        <v>1</v>
      </c>
      <c r="I274" s="56" t="s">
        <v>0</v>
      </c>
      <c r="J274" s="19"/>
      <c r="K274" s="20"/>
      <c r="L274" s="20">
        <f t="shared" si="74"/>
        <v>0</v>
      </c>
      <c r="M274" s="20">
        <f t="shared" si="75"/>
        <v>0</v>
      </c>
      <c r="N274" s="21">
        <f t="shared" si="76"/>
        <v>0</v>
      </c>
      <c r="P274" s="2"/>
      <c r="Q274" s="2"/>
    </row>
    <row r="275" spans="1:19" s="1" customFormat="1" ht="13.8">
      <c r="A275" s="49" t="str">
        <f t="shared" si="14"/>
        <v>AHU 04.</v>
      </c>
      <c r="B275" s="50" t="s">
        <v>65</v>
      </c>
      <c r="C275" s="51" t="str">
        <f t="shared" si="78"/>
        <v>AHU 04.054</v>
      </c>
      <c r="D275" s="51" t="s">
        <v>73</v>
      </c>
      <c r="E275" s="57" t="s">
        <v>58</v>
      </c>
      <c r="F275" s="58"/>
      <c r="G275" s="59" t="s">
        <v>89</v>
      </c>
      <c r="H275" s="55">
        <v>1</v>
      </c>
      <c r="I275" s="56" t="s">
        <v>0</v>
      </c>
      <c r="J275" s="19"/>
      <c r="K275" s="20"/>
      <c r="L275" s="20">
        <f t="shared" si="74"/>
        <v>0</v>
      </c>
      <c r="M275" s="20">
        <f t="shared" si="75"/>
        <v>0</v>
      </c>
      <c r="N275" s="21">
        <f t="shared" si="76"/>
        <v>0</v>
      </c>
      <c r="P275" s="2"/>
      <c r="Q275" s="2"/>
    </row>
    <row r="276" spans="1:19" s="1" customFormat="1" ht="13.8">
      <c r="A276" s="49" t="str">
        <f t="shared" si="14"/>
        <v>AHU 04.</v>
      </c>
      <c r="B276" s="50" t="s">
        <v>15</v>
      </c>
      <c r="C276" s="51" t="str">
        <f t="shared" ref="C276" si="80">CONCATENATE(A276,B276)</f>
        <v>AHU 04.101</v>
      </c>
      <c r="D276" s="51" t="s">
        <v>73</v>
      </c>
      <c r="E276" s="52" t="s">
        <v>78</v>
      </c>
      <c r="F276" s="59"/>
      <c r="G276" s="59" t="s">
        <v>31</v>
      </c>
      <c r="H276" s="55">
        <v>5</v>
      </c>
      <c r="I276" s="56" t="s">
        <v>0</v>
      </c>
      <c r="J276" s="19"/>
      <c r="K276" s="20"/>
      <c r="L276" s="20">
        <f t="shared" si="74"/>
        <v>0</v>
      </c>
      <c r="M276" s="20">
        <f t="shared" si="75"/>
        <v>0</v>
      </c>
      <c r="N276" s="21">
        <f t="shared" si="76"/>
        <v>0</v>
      </c>
      <c r="P276"/>
      <c r="Q276"/>
      <c r="R276"/>
      <c r="S276"/>
    </row>
    <row r="277" spans="1:19" s="1" customFormat="1" ht="13.8">
      <c r="A277" s="49" t="str">
        <f t="shared" si="14"/>
        <v>AHU 04.</v>
      </c>
      <c r="B277" s="50" t="s">
        <v>16</v>
      </c>
      <c r="C277" s="51" t="str">
        <f t="shared" ref="C277:C298" si="81">CONCATENATE(A277,B277)</f>
        <v>AHU 04.102</v>
      </c>
      <c r="D277" s="51" t="s">
        <v>73</v>
      </c>
      <c r="E277" s="52" t="s">
        <v>78</v>
      </c>
      <c r="F277" s="59"/>
      <c r="G277" s="59" t="s">
        <v>32</v>
      </c>
      <c r="H277" s="55">
        <v>1</v>
      </c>
      <c r="I277" s="56" t="s">
        <v>0</v>
      </c>
      <c r="J277" s="19"/>
      <c r="K277" s="20"/>
      <c r="L277" s="20">
        <f t="shared" si="74"/>
        <v>0</v>
      </c>
      <c r="M277" s="20">
        <f t="shared" si="75"/>
        <v>0</v>
      </c>
      <c r="N277" s="21">
        <f t="shared" si="76"/>
        <v>0</v>
      </c>
      <c r="P277"/>
      <c r="Q277"/>
      <c r="R277"/>
      <c r="S277"/>
    </row>
    <row r="278" spans="1:19" s="1" customFormat="1" ht="27.6">
      <c r="A278" s="49" t="str">
        <f t="shared" si="14"/>
        <v>AHU 04.</v>
      </c>
      <c r="B278" s="50" t="s">
        <v>53</v>
      </c>
      <c r="C278" s="51" t="str">
        <f t="shared" ref="C278" si="82">CONCATENATE(A278,B278)</f>
        <v>AHU 04.201</v>
      </c>
      <c r="D278" s="51" t="s">
        <v>73</v>
      </c>
      <c r="E278" s="72" t="s">
        <v>139</v>
      </c>
      <c r="F278" s="59"/>
      <c r="G278" s="59" t="s">
        <v>74</v>
      </c>
      <c r="H278" s="55">
        <v>2</v>
      </c>
      <c r="I278" s="56" t="s">
        <v>0</v>
      </c>
      <c r="J278" s="19"/>
      <c r="K278" s="20"/>
      <c r="L278" s="20">
        <f t="shared" si="74"/>
        <v>0</v>
      </c>
      <c r="M278" s="20">
        <f t="shared" si="75"/>
        <v>0</v>
      </c>
      <c r="N278" s="21">
        <f t="shared" si="76"/>
        <v>0</v>
      </c>
      <c r="P278"/>
      <c r="Q278"/>
      <c r="R278"/>
      <c r="S278"/>
    </row>
    <row r="279" spans="1:19" s="1" customFormat="1" ht="13.8">
      <c r="A279" s="49" t="str">
        <f t="shared" si="14"/>
        <v>AHU 04.</v>
      </c>
      <c r="B279" s="50" t="s">
        <v>145</v>
      </c>
      <c r="C279" s="51" t="str">
        <f t="shared" si="81"/>
        <v>AHU 04.202</v>
      </c>
      <c r="D279" s="51" t="s">
        <v>73</v>
      </c>
      <c r="E279" s="72" t="s">
        <v>143</v>
      </c>
      <c r="F279" s="59"/>
      <c r="G279" s="59" t="s">
        <v>144</v>
      </c>
      <c r="H279" s="55">
        <v>1</v>
      </c>
      <c r="I279" s="56" t="s">
        <v>0</v>
      </c>
      <c r="J279" s="19"/>
      <c r="K279" s="20"/>
      <c r="L279" s="20">
        <f t="shared" si="74"/>
        <v>0</v>
      </c>
      <c r="M279" s="20">
        <f t="shared" si="75"/>
        <v>0</v>
      </c>
      <c r="N279" s="21">
        <f t="shared" si="76"/>
        <v>0</v>
      </c>
      <c r="P279"/>
      <c r="Q279"/>
      <c r="R279"/>
      <c r="S279"/>
    </row>
    <row r="280" spans="1:19" s="1" customFormat="1" ht="27.6">
      <c r="A280" s="49" t="str">
        <f t="shared" si="14"/>
        <v>AHU 04.</v>
      </c>
      <c r="B280" s="50" t="s">
        <v>146</v>
      </c>
      <c r="C280" s="51" t="str">
        <f t="shared" ref="C280:C281" si="83">CONCATENATE(A280,B280)</f>
        <v>AHU 04.203</v>
      </c>
      <c r="D280" s="51" t="s">
        <v>73</v>
      </c>
      <c r="E280" s="72" t="s">
        <v>139</v>
      </c>
      <c r="F280" s="59"/>
      <c r="G280" s="59" t="s">
        <v>147</v>
      </c>
      <c r="H280" s="55">
        <v>6</v>
      </c>
      <c r="I280" s="56" t="s">
        <v>0</v>
      </c>
      <c r="J280" s="19"/>
      <c r="K280" s="20"/>
      <c r="L280" s="20">
        <f t="shared" si="74"/>
        <v>0</v>
      </c>
      <c r="M280" s="20">
        <f t="shared" si="75"/>
        <v>0</v>
      </c>
      <c r="N280" s="21">
        <f t="shared" si="76"/>
        <v>0</v>
      </c>
      <c r="P280"/>
      <c r="Q280"/>
      <c r="R280"/>
      <c r="S280"/>
    </row>
    <row r="281" spans="1:19" s="1" customFormat="1" ht="27.6">
      <c r="A281" s="49" t="str">
        <f t="shared" si="14"/>
        <v>AHU 04.</v>
      </c>
      <c r="B281" s="50" t="s">
        <v>149</v>
      </c>
      <c r="C281" s="51" t="str">
        <f t="shared" si="83"/>
        <v>AHU 04.204</v>
      </c>
      <c r="D281" s="51" t="s">
        <v>73</v>
      </c>
      <c r="E281" s="72" t="s">
        <v>139</v>
      </c>
      <c r="F281" s="59"/>
      <c r="G281" s="59" t="s">
        <v>150</v>
      </c>
      <c r="H281" s="55">
        <v>2</v>
      </c>
      <c r="I281" s="56" t="s">
        <v>0</v>
      </c>
      <c r="J281" s="19"/>
      <c r="K281" s="20"/>
      <c r="L281" s="20">
        <f t="shared" si="74"/>
        <v>0</v>
      </c>
      <c r="M281" s="20">
        <f t="shared" si="75"/>
        <v>0</v>
      </c>
      <c r="N281" s="21">
        <f t="shared" si="76"/>
        <v>0</v>
      </c>
      <c r="P281"/>
      <c r="Q281"/>
      <c r="R281"/>
      <c r="S281"/>
    </row>
    <row r="282" spans="1:19" s="1" customFormat="1" ht="13.8">
      <c r="A282" s="49" t="str">
        <f t="shared" si="14"/>
        <v>AHU 04.</v>
      </c>
      <c r="B282" s="50" t="s">
        <v>151</v>
      </c>
      <c r="C282" s="51" t="str">
        <f t="shared" si="81"/>
        <v>AHU 04.205</v>
      </c>
      <c r="D282" s="51" t="s">
        <v>73</v>
      </c>
      <c r="E282" s="72" t="s">
        <v>152</v>
      </c>
      <c r="F282" s="59"/>
      <c r="G282" s="59" t="s">
        <v>140</v>
      </c>
      <c r="H282" s="55">
        <v>1</v>
      </c>
      <c r="I282" s="56" t="s">
        <v>0</v>
      </c>
      <c r="J282" s="19"/>
      <c r="K282" s="20"/>
      <c r="L282" s="20">
        <f t="shared" si="74"/>
        <v>0</v>
      </c>
      <c r="M282" s="20">
        <f t="shared" si="75"/>
        <v>0</v>
      </c>
      <c r="N282" s="21">
        <f t="shared" si="76"/>
        <v>0</v>
      </c>
      <c r="P282"/>
      <c r="Q282"/>
      <c r="R282"/>
      <c r="S282"/>
    </row>
    <row r="283" spans="1:19" s="1" customFormat="1" ht="13.8">
      <c r="A283" s="49" t="str">
        <f t="shared" si="14"/>
        <v>AHU 04.</v>
      </c>
      <c r="B283" s="50" t="s">
        <v>17</v>
      </c>
      <c r="C283" s="51" t="str">
        <f t="shared" ref="C283:C286" si="84">CONCATENATE(A283,B283)</f>
        <v>AHU 04.251</v>
      </c>
      <c r="D283" s="51" t="s">
        <v>73</v>
      </c>
      <c r="E283" s="72" t="s">
        <v>153</v>
      </c>
      <c r="F283" s="59"/>
      <c r="G283" s="59" t="s">
        <v>140</v>
      </c>
      <c r="H283" s="73">
        <v>36</v>
      </c>
      <c r="I283" s="74" t="s">
        <v>0</v>
      </c>
      <c r="J283" s="19"/>
      <c r="K283" s="20"/>
      <c r="L283" s="20">
        <f t="shared" si="74"/>
        <v>0</v>
      </c>
      <c r="M283" s="20">
        <f t="shared" si="75"/>
        <v>0</v>
      </c>
      <c r="N283" s="21">
        <f t="shared" si="76"/>
        <v>0</v>
      </c>
      <c r="P283"/>
      <c r="Q283"/>
      <c r="R283"/>
      <c r="S283"/>
    </row>
    <row r="284" spans="1:19" s="1" customFormat="1" ht="13.8">
      <c r="A284" s="49" t="str">
        <f t="shared" si="14"/>
        <v>AHU 04.</v>
      </c>
      <c r="B284" s="50" t="s">
        <v>37</v>
      </c>
      <c r="C284" s="51" t="str">
        <f t="shared" si="84"/>
        <v>AHU 04.252</v>
      </c>
      <c r="D284" s="51" t="s">
        <v>73</v>
      </c>
      <c r="E284" s="72" t="s">
        <v>153</v>
      </c>
      <c r="F284" s="59"/>
      <c r="G284" s="59" t="s">
        <v>31</v>
      </c>
      <c r="H284" s="73">
        <v>1</v>
      </c>
      <c r="I284" s="74" t="s">
        <v>0</v>
      </c>
      <c r="J284" s="71"/>
      <c r="K284" s="20"/>
      <c r="L284" s="20">
        <f t="shared" si="74"/>
        <v>0</v>
      </c>
      <c r="M284" s="20">
        <f t="shared" si="75"/>
        <v>0</v>
      </c>
      <c r="N284" s="21">
        <f t="shared" si="76"/>
        <v>0</v>
      </c>
      <c r="P284"/>
      <c r="Q284"/>
      <c r="R284"/>
      <c r="S284"/>
    </row>
    <row r="285" spans="1:19" s="1" customFormat="1" ht="13.8">
      <c r="A285" s="49" t="str">
        <f t="shared" si="14"/>
        <v>AHU 04.</v>
      </c>
      <c r="B285" s="50" t="s">
        <v>148</v>
      </c>
      <c r="C285" s="51" t="str">
        <f t="shared" si="84"/>
        <v>AHU 04.253</v>
      </c>
      <c r="D285" s="51" t="s">
        <v>73</v>
      </c>
      <c r="E285" s="72" t="s">
        <v>153</v>
      </c>
      <c r="F285" s="59"/>
      <c r="G285" s="59" t="s">
        <v>32</v>
      </c>
      <c r="H285" s="73">
        <v>2</v>
      </c>
      <c r="I285" s="74" t="s">
        <v>0</v>
      </c>
      <c r="J285" s="19"/>
      <c r="K285" s="20"/>
      <c r="L285" s="20">
        <f t="shared" si="74"/>
        <v>0</v>
      </c>
      <c r="M285" s="20">
        <f t="shared" si="75"/>
        <v>0</v>
      </c>
      <c r="N285" s="21">
        <f t="shared" si="76"/>
        <v>0</v>
      </c>
      <c r="P285"/>
      <c r="Q285"/>
      <c r="R285"/>
      <c r="S285"/>
    </row>
    <row r="286" spans="1:19" s="1" customFormat="1" ht="27.6">
      <c r="A286" s="49" t="str">
        <f t="shared" si="14"/>
        <v>AHU 04.</v>
      </c>
      <c r="B286" s="50" t="s">
        <v>35</v>
      </c>
      <c r="C286" s="51" t="str">
        <f t="shared" si="84"/>
        <v>AHU 04.501</v>
      </c>
      <c r="D286" s="51" t="s">
        <v>73</v>
      </c>
      <c r="E286" s="57" t="s">
        <v>86</v>
      </c>
      <c r="F286" s="59" t="s">
        <v>82</v>
      </c>
      <c r="G286" s="59"/>
      <c r="H286" s="55">
        <v>1</v>
      </c>
      <c r="I286" s="56" t="s">
        <v>0</v>
      </c>
      <c r="J286" s="19"/>
      <c r="K286" s="20"/>
      <c r="L286" s="20">
        <f t="shared" si="74"/>
        <v>0</v>
      </c>
      <c r="M286" s="20">
        <f t="shared" si="75"/>
        <v>0</v>
      </c>
      <c r="N286" s="21">
        <f t="shared" si="76"/>
        <v>0</v>
      </c>
      <c r="P286"/>
      <c r="Q286"/>
      <c r="R286"/>
      <c r="S286"/>
    </row>
    <row r="287" spans="1:19" s="1" customFormat="1" ht="27.6">
      <c r="A287" s="49" t="str">
        <f t="shared" si="14"/>
        <v>AHU 04.</v>
      </c>
      <c r="B287" s="50" t="s">
        <v>36</v>
      </c>
      <c r="C287" s="51" t="str">
        <f t="shared" ref="C287" si="85">CONCATENATE(A287,B287)</f>
        <v>AHU 04.502</v>
      </c>
      <c r="D287" s="51" t="s">
        <v>73</v>
      </c>
      <c r="E287" s="57" t="s">
        <v>85</v>
      </c>
      <c r="F287" s="59" t="s">
        <v>84</v>
      </c>
      <c r="G287" s="59"/>
      <c r="H287" s="55">
        <v>1</v>
      </c>
      <c r="I287" s="56" t="s">
        <v>0</v>
      </c>
      <c r="J287" s="19"/>
      <c r="K287" s="20"/>
      <c r="L287" s="20">
        <f t="shared" si="74"/>
        <v>0</v>
      </c>
      <c r="M287" s="20">
        <f t="shared" si="75"/>
        <v>0</v>
      </c>
      <c r="N287" s="21">
        <f t="shared" si="76"/>
        <v>0</v>
      </c>
      <c r="P287"/>
      <c r="Q287"/>
      <c r="R287"/>
      <c r="S287"/>
    </row>
    <row r="288" spans="1:19" s="1" customFormat="1" ht="13.8">
      <c r="A288" s="49" t="str">
        <f t="shared" si="14"/>
        <v>AHU 04.</v>
      </c>
      <c r="B288" s="50" t="s">
        <v>141</v>
      </c>
      <c r="C288" s="51" t="str">
        <f t="shared" ref="C288:C290" si="86">CONCATENATE(A288,B288)</f>
        <v>AHU 04.601</v>
      </c>
      <c r="D288" s="51" t="s">
        <v>73</v>
      </c>
      <c r="E288" s="72" t="s">
        <v>142</v>
      </c>
      <c r="F288" s="59"/>
      <c r="G288" s="59" t="s">
        <v>140</v>
      </c>
      <c r="H288" s="73">
        <v>42.55</v>
      </c>
      <c r="I288" s="74" t="s">
        <v>1</v>
      </c>
      <c r="J288" s="19"/>
      <c r="K288" s="20"/>
      <c r="L288" s="20">
        <f t="shared" si="74"/>
        <v>0</v>
      </c>
      <c r="M288" s="20">
        <f t="shared" si="75"/>
        <v>0</v>
      </c>
      <c r="N288" s="21">
        <f t="shared" si="76"/>
        <v>0</v>
      </c>
      <c r="P288"/>
      <c r="Q288"/>
      <c r="R288"/>
      <c r="S288"/>
    </row>
    <row r="289" spans="1:19" s="1" customFormat="1" ht="13.8">
      <c r="A289" s="49" t="str">
        <f t="shared" si="14"/>
        <v>AHU 04.</v>
      </c>
      <c r="B289" s="50" t="s">
        <v>154</v>
      </c>
      <c r="C289" s="51" t="str">
        <f t="shared" si="86"/>
        <v>AHU 04.602</v>
      </c>
      <c r="D289" s="51" t="s">
        <v>73</v>
      </c>
      <c r="E289" s="72" t="s">
        <v>142</v>
      </c>
      <c r="F289" s="59"/>
      <c r="G289" s="59" t="s">
        <v>31</v>
      </c>
      <c r="H289" s="73">
        <v>1.1499999999999999</v>
      </c>
      <c r="I289" s="74" t="s">
        <v>1</v>
      </c>
      <c r="J289" s="19"/>
      <c r="K289" s="20"/>
      <c r="L289" s="20">
        <f t="shared" si="74"/>
        <v>0</v>
      </c>
      <c r="M289" s="20">
        <f t="shared" si="75"/>
        <v>0</v>
      </c>
      <c r="N289" s="21">
        <f t="shared" si="76"/>
        <v>0</v>
      </c>
      <c r="P289"/>
      <c r="Q289"/>
      <c r="R289"/>
      <c r="S289"/>
    </row>
    <row r="290" spans="1:19" s="1" customFormat="1" ht="13.8">
      <c r="A290" s="49" t="str">
        <f t="shared" si="14"/>
        <v>AHU 04.</v>
      </c>
      <c r="B290" s="50" t="s">
        <v>155</v>
      </c>
      <c r="C290" s="51" t="str">
        <f t="shared" si="86"/>
        <v>AHU 04.603</v>
      </c>
      <c r="D290" s="51" t="s">
        <v>73</v>
      </c>
      <c r="E290" s="72" t="s">
        <v>142</v>
      </c>
      <c r="F290" s="59"/>
      <c r="G290" s="59" t="s">
        <v>32</v>
      </c>
      <c r="H290" s="73">
        <v>2.2999999999999998</v>
      </c>
      <c r="I290" s="74" t="s">
        <v>1</v>
      </c>
      <c r="J290" s="19"/>
      <c r="K290" s="20"/>
      <c r="L290" s="20">
        <f t="shared" si="74"/>
        <v>0</v>
      </c>
      <c r="M290" s="20">
        <f t="shared" si="75"/>
        <v>0</v>
      </c>
      <c r="N290" s="21">
        <f t="shared" si="76"/>
        <v>0</v>
      </c>
      <c r="P290"/>
      <c r="Q290"/>
      <c r="R290"/>
      <c r="S290"/>
    </row>
    <row r="291" spans="1:19" s="1" customFormat="1" ht="27.6">
      <c r="A291" s="49" t="str">
        <f t="shared" si="14"/>
        <v>AHU 04.</v>
      </c>
      <c r="B291" s="50" t="s">
        <v>18</v>
      </c>
      <c r="C291" s="51" t="str">
        <f t="shared" si="81"/>
        <v>AHU 04.701</v>
      </c>
      <c r="D291" s="51" t="s">
        <v>73</v>
      </c>
      <c r="E291" s="75" t="s">
        <v>519</v>
      </c>
      <c r="F291" s="58"/>
      <c r="G291" s="59" t="s">
        <v>140</v>
      </c>
      <c r="H291" s="55">
        <v>48.6</v>
      </c>
      <c r="I291" s="56" t="s">
        <v>1</v>
      </c>
      <c r="J291" s="19"/>
      <c r="K291" s="20"/>
      <c r="L291" s="20">
        <f t="shared" si="74"/>
        <v>0</v>
      </c>
      <c r="M291" s="20">
        <f t="shared" si="75"/>
        <v>0</v>
      </c>
      <c r="N291" s="21">
        <f t="shared" si="76"/>
        <v>0</v>
      </c>
      <c r="O291" s="2"/>
      <c r="P291" s="2"/>
      <c r="Q291" s="2"/>
    </row>
    <row r="292" spans="1:19" s="1" customFormat="1" ht="27.6">
      <c r="A292" s="49" t="str">
        <f t="shared" si="14"/>
        <v>AHU 04.</v>
      </c>
      <c r="B292" s="50" t="s">
        <v>33</v>
      </c>
      <c r="C292" s="51" t="str">
        <f t="shared" ref="C292" si="87">CONCATENATE(A292,B292)</f>
        <v>AHU 04.702</v>
      </c>
      <c r="D292" s="51" t="s">
        <v>73</v>
      </c>
      <c r="E292" s="75" t="s">
        <v>519</v>
      </c>
      <c r="F292" s="58"/>
      <c r="G292" s="59" t="s">
        <v>31</v>
      </c>
      <c r="H292" s="55">
        <v>75.839999999999989</v>
      </c>
      <c r="I292" s="56" t="s">
        <v>1</v>
      </c>
      <c r="J292" s="19"/>
      <c r="K292" s="20"/>
      <c r="L292" s="20">
        <f t="shared" si="74"/>
        <v>0</v>
      </c>
      <c r="M292" s="20">
        <f t="shared" si="75"/>
        <v>0</v>
      </c>
      <c r="N292" s="21">
        <f t="shared" si="76"/>
        <v>0</v>
      </c>
      <c r="O292" s="2"/>
      <c r="P292" s="2"/>
      <c r="Q292" s="2"/>
    </row>
    <row r="293" spans="1:19" s="1" customFormat="1" ht="27.6">
      <c r="A293" s="49" t="str">
        <f t="shared" si="14"/>
        <v>AHU 04.</v>
      </c>
      <c r="B293" s="50" t="s">
        <v>34</v>
      </c>
      <c r="C293" s="51" t="str">
        <f t="shared" si="81"/>
        <v>AHU 04.703</v>
      </c>
      <c r="D293" s="51" t="s">
        <v>73</v>
      </c>
      <c r="E293" s="75" t="s">
        <v>519</v>
      </c>
      <c r="F293" s="58"/>
      <c r="G293" s="59" t="s">
        <v>32</v>
      </c>
      <c r="H293" s="55">
        <v>6.84</v>
      </c>
      <c r="I293" s="56" t="s">
        <v>1</v>
      </c>
      <c r="J293" s="19"/>
      <c r="K293" s="20"/>
      <c r="L293" s="20">
        <f t="shared" si="74"/>
        <v>0</v>
      </c>
      <c r="M293" s="20">
        <f t="shared" si="75"/>
        <v>0</v>
      </c>
      <c r="N293" s="21">
        <f t="shared" si="76"/>
        <v>0</v>
      </c>
      <c r="O293" s="2"/>
      <c r="P293" s="2"/>
      <c r="Q293" s="2"/>
    </row>
    <row r="294" spans="1:19" s="1" customFormat="1" ht="13.8">
      <c r="A294" s="49" t="str">
        <f t="shared" ref="A294:A298" si="88">A293</f>
        <v>AHU 04.</v>
      </c>
      <c r="B294" s="50" t="s">
        <v>19</v>
      </c>
      <c r="C294" s="51" t="str">
        <f t="shared" si="81"/>
        <v>AHU 04.801</v>
      </c>
      <c r="D294" s="51" t="s">
        <v>73</v>
      </c>
      <c r="E294" s="57" t="s">
        <v>156</v>
      </c>
      <c r="F294" s="58"/>
      <c r="G294" s="59"/>
      <c r="H294" s="55">
        <v>79.8</v>
      </c>
      <c r="I294" s="56" t="s">
        <v>2</v>
      </c>
      <c r="J294" s="19"/>
      <c r="K294" s="20"/>
      <c r="L294" s="20">
        <f t="shared" si="74"/>
        <v>0</v>
      </c>
      <c r="M294" s="20">
        <f t="shared" si="75"/>
        <v>0</v>
      </c>
      <c r="N294" s="21">
        <f t="shared" si="76"/>
        <v>0</v>
      </c>
      <c r="P294" s="2"/>
      <c r="Q294" s="2"/>
    </row>
    <row r="295" spans="1:19" s="1" customFormat="1" ht="13.8">
      <c r="A295" s="49" t="str">
        <f t="shared" si="88"/>
        <v>AHU 04.</v>
      </c>
      <c r="B295" s="50" t="s">
        <v>59</v>
      </c>
      <c r="C295" s="51" t="str">
        <f t="shared" si="81"/>
        <v>AHU 04.802</v>
      </c>
      <c r="D295" s="51" t="s">
        <v>73</v>
      </c>
      <c r="E295" s="57" t="s">
        <v>157</v>
      </c>
      <c r="F295" s="58"/>
      <c r="G295" s="59"/>
      <c r="H295" s="55">
        <v>28</v>
      </c>
      <c r="I295" s="56" t="s">
        <v>2</v>
      </c>
      <c r="J295" s="19"/>
      <c r="K295" s="20"/>
      <c r="L295" s="20">
        <f t="shared" si="74"/>
        <v>0</v>
      </c>
      <c r="M295" s="20">
        <f t="shared" si="75"/>
        <v>0</v>
      </c>
      <c r="N295" s="21">
        <f t="shared" si="76"/>
        <v>0</v>
      </c>
      <c r="P295" s="2"/>
      <c r="Q295" s="2"/>
    </row>
    <row r="296" spans="1:19" s="78" customFormat="1" ht="13.8">
      <c r="A296" s="49" t="str">
        <f t="shared" si="88"/>
        <v>AHU 04.</v>
      </c>
      <c r="B296" s="76" t="s">
        <v>20</v>
      </c>
      <c r="C296" s="51" t="str">
        <f t="shared" si="81"/>
        <v>AHU 04.901</v>
      </c>
      <c r="D296" s="51" t="s">
        <v>73</v>
      </c>
      <c r="E296" s="57" t="s">
        <v>158</v>
      </c>
      <c r="F296" s="58" t="s">
        <v>616</v>
      </c>
      <c r="G296" s="77" t="s">
        <v>163</v>
      </c>
      <c r="H296" s="55">
        <v>73.599999999999994</v>
      </c>
      <c r="I296" s="56" t="s">
        <v>2</v>
      </c>
      <c r="J296" s="19"/>
      <c r="K296" s="20"/>
      <c r="L296" s="20">
        <f t="shared" si="74"/>
        <v>0</v>
      </c>
      <c r="M296" s="20">
        <f t="shared" si="75"/>
        <v>0</v>
      </c>
      <c r="N296" s="21">
        <f t="shared" si="76"/>
        <v>0</v>
      </c>
      <c r="P296" s="2"/>
      <c r="Q296" s="2"/>
    </row>
    <row r="297" spans="1:19" s="78" customFormat="1" ht="27.6">
      <c r="A297" s="49" t="str">
        <f t="shared" si="88"/>
        <v>AHU 04.</v>
      </c>
      <c r="B297" s="76" t="s">
        <v>27</v>
      </c>
      <c r="C297" s="51" t="str">
        <f t="shared" ref="C297" si="89">CONCATENATE(A297,B297)</f>
        <v>AHU 04.902</v>
      </c>
      <c r="D297" s="51" t="s">
        <v>73</v>
      </c>
      <c r="E297" s="57" t="s">
        <v>67</v>
      </c>
      <c r="F297" s="58"/>
      <c r="G297" s="77" t="s">
        <v>162</v>
      </c>
      <c r="H297" s="55">
        <v>50.3</v>
      </c>
      <c r="I297" s="56" t="s">
        <v>2</v>
      </c>
      <c r="J297" s="19"/>
      <c r="K297" s="20"/>
      <c r="L297" s="20">
        <f t="shared" si="74"/>
        <v>0</v>
      </c>
      <c r="M297" s="20">
        <f t="shared" si="75"/>
        <v>0</v>
      </c>
      <c r="N297" s="21">
        <f t="shared" si="76"/>
        <v>0</v>
      </c>
      <c r="P297" s="2"/>
      <c r="Q297" s="2"/>
    </row>
    <row r="298" spans="1:19" s="78" customFormat="1" ht="13.8">
      <c r="A298" s="49" t="str">
        <f t="shared" si="88"/>
        <v>AHU 04.</v>
      </c>
      <c r="B298" s="76" t="s">
        <v>159</v>
      </c>
      <c r="C298" s="51" t="str">
        <f t="shared" si="81"/>
        <v>AHU 04.910</v>
      </c>
      <c r="D298" s="51" t="s">
        <v>73</v>
      </c>
      <c r="E298" s="57" t="s">
        <v>160</v>
      </c>
      <c r="F298" s="58"/>
      <c r="G298" s="77" t="s">
        <v>161</v>
      </c>
      <c r="H298" s="55">
        <v>17</v>
      </c>
      <c r="I298" s="56" t="s">
        <v>0</v>
      </c>
      <c r="J298" s="71"/>
      <c r="K298" s="20"/>
      <c r="L298" s="20">
        <f t="shared" si="74"/>
        <v>0</v>
      </c>
      <c r="M298" s="20">
        <f t="shared" si="75"/>
        <v>0</v>
      </c>
      <c r="N298" s="21">
        <f t="shared" si="76"/>
        <v>0</v>
      </c>
      <c r="P298" s="2"/>
      <c r="Q298" s="2"/>
    </row>
    <row r="299" spans="1:19" s="78" customFormat="1" ht="14.4" thickBot="1">
      <c r="A299" s="79"/>
      <c r="B299" s="76"/>
      <c r="C299" s="51"/>
      <c r="D299" s="51"/>
      <c r="E299" s="57"/>
      <c r="F299" s="58"/>
      <c r="G299" s="77"/>
      <c r="H299" s="55"/>
      <c r="I299" s="56"/>
      <c r="J299" s="19"/>
      <c r="K299" s="20"/>
      <c r="L299" s="20"/>
      <c r="M299" s="20"/>
      <c r="N299" s="21"/>
      <c r="P299" s="2"/>
      <c r="Q299" s="2"/>
    </row>
    <row r="300" spans="1:19" s="1" customFormat="1" ht="15" thickBot="1">
      <c r="A300" s="23" t="s">
        <v>165</v>
      </c>
      <c r="B300" s="24"/>
      <c r="C300" s="24" t="str">
        <f t="shared" ref="C300:C301" si="90">CONCATENATE(A300,B300)</f>
        <v>CU 01.</v>
      </c>
      <c r="D300" s="24"/>
      <c r="E300" s="25" t="s">
        <v>166</v>
      </c>
      <c r="F300" s="25"/>
      <c r="G300" s="25"/>
      <c r="H300" s="24"/>
      <c r="I300" s="26"/>
      <c r="J300" s="47"/>
      <c r="K300" s="45"/>
      <c r="L300" s="45"/>
      <c r="M300" s="45"/>
      <c r="N300" s="106">
        <f>SUM(N301:N304)</f>
        <v>0</v>
      </c>
      <c r="P300" s="2"/>
      <c r="Q300" s="2"/>
    </row>
    <row r="301" spans="1:19" s="1" customFormat="1" ht="208.2">
      <c r="A301" s="49" t="str">
        <f t="shared" ref="A301:A304" si="91">A300</f>
        <v>CU 01.</v>
      </c>
      <c r="B301" s="50" t="s">
        <v>21</v>
      </c>
      <c r="C301" s="51" t="str">
        <f t="shared" si="90"/>
        <v>CU 01.001</v>
      </c>
      <c r="D301" s="51" t="s">
        <v>73</v>
      </c>
      <c r="E301" s="52" t="s">
        <v>167</v>
      </c>
      <c r="F301" s="53" t="s">
        <v>486</v>
      </c>
      <c r="G301" s="59" t="s">
        <v>171</v>
      </c>
      <c r="H301" s="55">
        <v>1</v>
      </c>
      <c r="I301" s="56" t="s">
        <v>0</v>
      </c>
      <c r="J301" s="19"/>
      <c r="K301" s="20"/>
      <c r="L301" s="20">
        <f t="shared" si="74"/>
        <v>0</v>
      </c>
      <c r="M301" s="20">
        <f t="shared" si="75"/>
        <v>0</v>
      </c>
      <c r="N301" s="21">
        <f t="shared" si="76"/>
        <v>0</v>
      </c>
      <c r="P301" s="2"/>
      <c r="Q301" s="2"/>
    </row>
    <row r="302" spans="1:19" s="1" customFormat="1" ht="41.4">
      <c r="A302" s="49" t="str">
        <f t="shared" si="91"/>
        <v>CU 01.</v>
      </c>
      <c r="B302" s="50" t="s">
        <v>22</v>
      </c>
      <c r="C302" s="51" t="str">
        <f>CONCATENATE(A302,B302)</f>
        <v>CU 01.002</v>
      </c>
      <c r="D302" s="51" t="s">
        <v>73</v>
      </c>
      <c r="E302" s="75" t="s">
        <v>168</v>
      </c>
      <c r="F302" s="53" t="s">
        <v>259</v>
      </c>
      <c r="G302" s="59"/>
      <c r="H302" s="55">
        <v>1</v>
      </c>
      <c r="I302" s="56" t="s">
        <v>0</v>
      </c>
      <c r="J302" s="19"/>
      <c r="K302" s="20"/>
      <c r="L302" s="20">
        <f t="shared" si="74"/>
        <v>0</v>
      </c>
      <c r="M302" s="20">
        <f t="shared" si="75"/>
        <v>0</v>
      </c>
      <c r="N302" s="21">
        <f t="shared" si="76"/>
        <v>0</v>
      </c>
      <c r="P302" s="2"/>
      <c r="Q302" s="2"/>
    </row>
    <row r="303" spans="1:19" s="1" customFormat="1" ht="13.8">
      <c r="A303" s="49" t="str">
        <f t="shared" si="91"/>
        <v>CU 01.</v>
      </c>
      <c r="B303" s="50" t="s">
        <v>23</v>
      </c>
      <c r="C303" s="51" t="str">
        <f t="shared" ref="C303:C307" si="92">CONCATENATE(A303,B303)</f>
        <v>CU 01.003</v>
      </c>
      <c r="D303" s="51" t="s">
        <v>73</v>
      </c>
      <c r="E303" s="75" t="s">
        <v>169</v>
      </c>
      <c r="F303" s="58"/>
      <c r="G303" s="59"/>
      <c r="H303" s="55">
        <v>1</v>
      </c>
      <c r="I303" s="56" t="s">
        <v>0</v>
      </c>
      <c r="J303" s="19"/>
      <c r="K303" s="20"/>
      <c r="L303" s="20">
        <f t="shared" si="74"/>
        <v>0</v>
      </c>
      <c r="M303" s="20">
        <f t="shared" si="75"/>
        <v>0</v>
      </c>
      <c r="N303" s="21">
        <f t="shared" si="76"/>
        <v>0</v>
      </c>
      <c r="P303" s="2"/>
      <c r="Q303" s="2"/>
    </row>
    <row r="304" spans="1:19" s="1" customFormat="1" ht="13.8">
      <c r="A304" s="49" t="str">
        <f t="shared" si="91"/>
        <v>CU 01.</v>
      </c>
      <c r="B304" s="50" t="s">
        <v>24</v>
      </c>
      <c r="C304" s="51" t="str">
        <f t="shared" si="92"/>
        <v>CU 01.004</v>
      </c>
      <c r="D304" s="51" t="s">
        <v>73</v>
      </c>
      <c r="E304" s="57" t="s">
        <v>170</v>
      </c>
      <c r="F304" s="58"/>
      <c r="G304" s="59"/>
      <c r="H304" s="55">
        <v>2</v>
      </c>
      <c r="I304" s="56" t="s">
        <v>0</v>
      </c>
      <c r="J304" s="19"/>
      <c r="K304" s="20"/>
      <c r="L304" s="20">
        <f t="shared" si="74"/>
        <v>0</v>
      </c>
      <c r="M304" s="20">
        <f t="shared" si="75"/>
        <v>0</v>
      </c>
      <c r="N304" s="21">
        <f t="shared" si="76"/>
        <v>0</v>
      </c>
      <c r="P304" s="2"/>
      <c r="Q304" s="2"/>
    </row>
    <row r="305" spans="1:19" s="78" customFormat="1" ht="14.4" thickBot="1">
      <c r="A305" s="79"/>
      <c r="B305" s="76"/>
      <c r="C305" s="51"/>
      <c r="D305" s="51"/>
      <c r="E305" s="57"/>
      <c r="F305" s="58"/>
      <c r="G305" s="77"/>
      <c r="H305" s="55"/>
      <c r="I305" s="56"/>
      <c r="J305" s="19"/>
      <c r="K305" s="20"/>
      <c r="L305" s="20"/>
      <c r="M305" s="20"/>
      <c r="N305" s="21"/>
      <c r="P305" s="2"/>
      <c r="Q305" s="2"/>
    </row>
    <row r="306" spans="1:19" s="1" customFormat="1" ht="15" thickBot="1">
      <c r="A306" s="23" t="s">
        <v>172</v>
      </c>
      <c r="B306" s="24"/>
      <c r="C306" s="24" t="str">
        <f t="shared" si="92"/>
        <v>SF 01.</v>
      </c>
      <c r="D306" s="24"/>
      <c r="E306" s="25" t="s">
        <v>173</v>
      </c>
      <c r="F306" s="25"/>
      <c r="G306" s="25"/>
      <c r="H306" s="24"/>
      <c r="I306" s="26"/>
      <c r="J306" s="47"/>
      <c r="K306" s="45"/>
      <c r="L306" s="45"/>
      <c r="M306" s="45"/>
      <c r="N306" s="106">
        <f>SUM(N307:N320)</f>
        <v>0</v>
      </c>
      <c r="P306" s="2"/>
      <c r="Q306" s="2"/>
    </row>
    <row r="307" spans="1:19" s="1" customFormat="1" ht="70.2">
      <c r="A307" s="49" t="str">
        <f t="shared" ref="A307:A317" si="93">A306</f>
        <v>SF 01.</v>
      </c>
      <c r="B307" s="50" t="s">
        <v>21</v>
      </c>
      <c r="C307" s="51" t="str">
        <f t="shared" si="92"/>
        <v>SF 01.001</v>
      </c>
      <c r="D307" s="51" t="s">
        <v>73</v>
      </c>
      <c r="E307" s="52" t="s">
        <v>176</v>
      </c>
      <c r="F307" s="53" t="s">
        <v>175</v>
      </c>
      <c r="G307" s="54" t="s">
        <v>174</v>
      </c>
      <c r="H307" s="55">
        <v>1</v>
      </c>
      <c r="I307" s="56" t="s">
        <v>0</v>
      </c>
      <c r="J307" s="19"/>
      <c r="K307" s="20"/>
      <c r="L307" s="20">
        <f t="shared" si="74"/>
        <v>0</v>
      </c>
      <c r="M307" s="20">
        <f t="shared" si="75"/>
        <v>0</v>
      </c>
      <c r="N307" s="21">
        <f t="shared" si="76"/>
        <v>0</v>
      </c>
      <c r="P307" s="2"/>
      <c r="Q307" s="2"/>
    </row>
    <row r="308" spans="1:19" s="1" customFormat="1" ht="13.8">
      <c r="A308" s="49" t="str">
        <f t="shared" si="93"/>
        <v>SF 01.</v>
      </c>
      <c r="B308" s="50" t="s">
        <v>15</v>
      </c>
      <c r="C308" s="51" t="str">
        <f t="shared" ref="C308:C312" si="94">CONCATENATE(A308,B308)</f>
        <v>SF 01.101</v>
      </c>
      <c r="D308" s="51" t="s">
        <v>73</v>
      </c>
      <c r="E308" s="52" t="s">
        <v>97</v>
      </c>
      <c r="F308" s="59"/>
      <c r="G308" s="59" t="s">
        <v>178</v>
      </c>
      <c r="H308" s="55">
        <v>1</v>
      </c>
      <c r="I308" s="56" t="s">
        <v>0</v>
      </c>
      <c r="J308" s="19"/>
      <c r="K308" s="20"/>
      <c r="L308" s="20">
        <f t="shared" si="74"/>
        <v>0</v>
      </c>
      <c r="M308" s="20">
        <f t="shared" si="75"/>
        <v>0</v>
      </c>
      <c r="N308" s="21">
        <f t="shared" si="76"/>
        <v>0</v>
      </c>
      <c r="P308"/>
      <c r="Q308"/>
      <c r="R308"/>
      <c r="S308"/>
    </row>
    <row r="309" spans="1:19" s="1" customFormat="1" ht="13.8">
      <c r="A309" s="49" t="str">
        <f t="shared" si="93"/>
        <v>SF 01.</v>
      </c>
      <c r="B309" s="50" t="s">
        <v>16</v>
      </c>
      <c r="C309" s="51" t="str">
        <f t="shared" si="94"/>
        <v>SF 01.102</v>
      </c>
      <c r="D309" s="51" t="s">
        <v>73</v>
      </c>
      <c r="E309" s="52" t="s">
        <v>97</v>
      </c>
      <c r="F309" s="59"/>
      <c r="G309" s="59" t="s">
        <v>181</v>
      </c>
      <c r="H309" s="55">
        <v>1</v>
      </c>
      <c r="I309" s="56" t="s">
        <v>0</v>
      </c>
      <c r="J309" s="19"/>
      <c r="K309" s="20"/>
      <c r="L309" s="20">
        <f t="shared" si="74"/>
        <v>0</v>
      </c>
      <c r="M309" s="20">
        <f t="shared" si="75"/>
        <v>0</v>
      </c>
      <c r="N309" s="21">
        <f t="shared" si="76"/>
        <v>0</v>
      </c>
      <c r="P309"/>
      <c r="Q309"/>
      <c r="R309"/>
      <c r="S309"/>
    </row>
    <row r="310" spans="1:19" s="1" customFormat="1" ht="13.8">
      <c r="A310" s="49" t="str">
        <f t="shared" si="93"/>
        <v>SF 01.</v>
      </c>
      <c r="B310" s="50" t="s">
        <v>55</v>
      </c>
      <c r="C310" s="51" t="str">
        <f t="shared" si="94"/>
        <v>SF 01.103</v>
      </c>
      <c r="D310" s="51" t="s">
        <v>73</v>
      </c>
      <c r="E310" s="52" t="s">
        <v>77</v>
      </c>
      <c r="F310" s="59"/>
      <c r="G310" s="59" t="s">
        <v>181</v>
      </c>
      <c r="H310" s="55">
        <v>1</v>
      </c>
      <c r="I310" s="56" t="s">
        <v>0</v>
      </c>
      <c r="J310" s="19"/>
      <c r="K310" s="20"/>
      <c r="L310" s="20">
        <f t="shared" si="74"/>
        <v>0</v>
      </c>
      <c r="M310" s="20">
        <f t="shared" si="75"/>
        <v>0</v>
      </c>
      <c r="N310" s="21">
        <f t="shared" si="76"/>
        <v>0</v>
      </c>
      <c r="P310"/>
      <c r="Q310"/>
      <c r="R310"/>
      <c r="S310"/>
    </row>
    <row r="311" spans="1:19" s="1" customFormat="1" ht="27.6">
      <c r="A311" s="49" t="str">
        <f t="shared" si="93"/>
        <v>SF 01.</v>
      </c>
      <c r="B311" s="50" t="s">
        <v>53</v>
      </c>
      <c r="C311" s="51" t="str">
        <f t="shared" ref="C311" si="95">CONCATENATE(A311,B311)</f>
        <v>SF 01.201</v>
      </c>
      <c r="D311" s="51" t="s">
        <v>73</v>
      </c>
      <c r="E311" s="72" t="s">
        <v>180</v>
      </c>
      <c r="F311" s="59" t="s">
        <v>179</v>
      </c>
      <c r="G311" s="59" t="s">
        <v>181</v>
      </c>
      <c r="H311" s="55">
        <v>1</v>
      </c>
      <c r="I311" s="56" t="s">
        <v>0</v>
      </c>
      <c r="J311" s="19"/>
      <c r="K311" s="20"/>
      <c r="L311" s="20">
        <f t="shared" si="74"/>
        <v>0</v>
      </c>
      <c r="M311" s="20">
        <f t="shared" si="75"/>
        <v>0</v>
      </c>
      <c r="N311" s="21">
        <f t="shared" si="76"/>
        <v>0</v>
      </c>
      <c r="P311"/>
      <c r="Q311"/>
      <c r="R311"/>
      <c r="S311"/>
    </row>
    <row r="312" spans="1:19" s="1" customFormat="1" ht="27.6">
      <c r="A312" s="49" t="str">
        <f t="shared" si="93"/>
        <v>SF 01.</v>
      </c>
      <c r="B312" s="50" t="s">
        <v>145</v>
      </c>
      <c r="C312" s="51" t="str">
        <f t="shared" si="94"/>
        <v>SF 01.202</v>
      </c>
      <c r="D312" s="51" t="s">
        <v>73</v>
      </c>
      <c r="E312" s="72" t="s">
        <v>508</v>
      </c>
      <c r="F312" s="59" t="s">
        <v>186</v>
      </c>
      <c r="G312" s="59" t="s">
        <v>183</v>
      </c>
      <c r="H312" s="55">
        <v>1</v>
      </c>
      <c r="I312" s="56" t="s">
        <v>0</v>
      </c>
      <c r="J312" s="19"/>
      <c r="K312" s="20"/>
      <c r="L312" s="20">
        <f t="shared" si="74"/>
        <v>0</v>
      </c>
      <c r="M312" s="20">
        <f t="shared" si="75"/>
        <v>0</v>
      </c>
      <c r="N312" s="21">
        <f t="shared" si="76"/>
        <v>0</v>
      </c>
      <c r="P312"/>
      <c r="Q312"/>
      <c r="R312"/>
      <c r="S312"/>
    </row>
    <row r="313" spans="1:19" s="1" customFormat="1" ht="27.6">
      <c r="A313" s="49" t="str">
        <f t="shared" si="93"/>
        <v>SF 01.</v>
      </c>
      <c r="B313" s="50" t="s">
        <v>35</v>
      </c>
      <c r="C313" s="51" t="str">
        <f>CONCATENATE(A313,B313)</f>
        <v>SF 01.501</v>
      </c>
      <c r="D313" s="51" t="s">
        <v>73</v>
      </c>
      <c r="E313" s="57" t="s">
        <v>182</v>
      </c>
      <c r="F313" s="59"/>
      <c r="G313" s="59" t="s">
        <v>177</v>
      </c>
      <c r="H313" s="55">
        <v>1</v>
      </c>
      <c r="I313" s="56" t="s">
        <v>0</v>
      </c>
      <c r="J313" s="19"/>
      <c r="K313" s="20"/>
      <c r="L313" s="20">
        <f t="shared" si="74"/>
        <v>0</v>
      </c>
      <c r="M313" s="20">
        <f t="shared" si="75"/>
        <v>0</v>
      </c>
      <c r="N313" s="21">
        <f t="shared" si="76"/>
        <v>0</v>
      </c>
      <c r="P313"/>
      <c r="Q313"/>
      <c r="R313"/>
      <c r="S313"/>
    </row>
    <row r="314" spans="1:19" s="1" customFormat="1" ht="13.8">
      <c r="A314" s="49" t="str">
        <f t="shared" si="93"/>
        <v>SF 01.</v>
      </c>
      <c r="B314" s="50" t="s">
        <v>19</v>
      </c>
      <c r="C314" s="51" t="str">
        <f t="shared" ref="C314:C319" si="96">CONCATENATE(A314,B314)</f>
        <v>SF 01.801</v>
      </c>
      <c r="D314" s="51" t="s">
        <v>73</v>
      </c>
      <c r="E314" s="57" t="s">
        <v>156</v>
      </c>
      <c r="F314" s="58"/>
      <c r="G314" s="59"/>
      <c r="H314" s="55">
        <v>44.099999999999994</v>
      </c>
      <c r="I314" s="56" t="s">
        <v>2</v>
      </c>
      <c r="J314" s="19"/>
      <c r="K314" s="20"/>
      <c r="L314" s="20">
        <f t="shared" si="74"/>
        <v>0</v>
      </c>
      <c r="M314" s="20">
        <f t="shared" si="75"/>
        <v>0</v>
      </c>
      <c r="N314" s="21">
        <f t="shared" si="76"/>
        <v>0</v>
      </c>
      <c r="P314" s="2"/>
      <c r="Q314" s="2"/>
    </row>
    <row r="315" spans="1:19" s="1" customFormat="1" ht="13.8">
      <c r="A315" s="49" t="str">
        <f t="shared" si="93"/>
        <v>SF 01.</v>
      </c>
      <c r="B315" s="50" t="s">
        <v>59</v>
      </c>
      <c r="C315" s="51" t="str">
        <f t="shared" si="96"/>
        <v>SF 01.802</v>
      </c>
      <c r="D315" s="51" t="s">
        <v>73</v>
      </c>
      <c r="E315" s="57" t="s">
        <v>157</v>
      </c>
      <c r="F315" s="58"/>
      <c r="G315" s="59"/>
      <c r="H315" s="55">
        <v>44.099999999999994</v>
      </c>
      <c r="I315" s="56" t="s">
        <v>2</v>
      </c>
      <c r="J315" s="19"/>
      <c r="K315" s="20"/>
      <c r="L315" s="20">
        <f t="shared" si="74"/>
        <v>0</v>
      </c>
      <c r="M315" s="20">
        <f t="shared" si="75"/>
        <v>0</v>
      </c>
      <c r="N315" s="21">
        <f t="shared" si="76"/>
        <v>0</v>
      </c>
      <c r="P315" s="2"/>
      <c r="Q315" s="2"/>
    </row>
    <row r="316" spans="1:19" s="78" customFormat="1" ht="13.8">
      <c r="A316" s="49" t="str">
        <f t="shared" si="93"/>
        <v>SF 01.</v>
      </c>
      <c r="B316" s="76" t="s">
        <v>20</v>
      </c>
      <c r="C316" s="51" t="str">
        <f t="shared" si="96"/>
        <v>SF 01.901</v>
      </c>
      <c r="D316" s="51" t="s">
        <v>73</v>
      </c>
      <c r="E316" s="57" t="s">
        <v>158</v>
      </c>
      <c r="F316" s="58" t="s">
        <v>616</v>
      </c>
      <c r="G316" s="77" t="s">
        <v>163</v>
      </c>
      <c r="H316" s="55">
        <v>40</v>
      </c>
      <c r="I316" s="56" t="s">
        <v>2</v>
      </c>
      <c r="J316" s="19"/>
      <c r="K316" s="20"/>
      <c r="L316" s="20">
        <f t="shared" si="74"/>
        <v>0</v>
      </c>
      <c r="M316" s="20">
        <f t="shared" si="75"/>
        <v>0</v>
      </c>
      <c r="N316" s="21">
        <f t="shared" si="76"/>
        <v>0</v>
      </c>
      <c r="P316" s="2"/>
      <c r="Q316" s="2"/>
    </row>
    <row r="317" spans="1:19" s="78" customFormat="1" ht="27.6">
      <c r="A317" s="49" t="str">
        <f t="shared" si="93"/>
        <v>SF 01.</v>
      </c>
      <c r="B317" s="76" t="s">
        <v>27</v>
      </c>
      <c r="C317" s="51" t="str">
        <f t="shared" si="96"/>
        <v>SF 01.902</v>
      </c>
      <c r="D317" s="51" t="s">
        <v>73</v>
      </c>
      <c r="E317" s="57" t="s">
        <v>188</v>
      </c>
      <c r="F317" s="58" t="s">
        <v>189</v>
      </c>
      <c r="G317" s="77" t="s">
        <v>187</v>
      </c>
      <c r="H317" s="55">
        <v>17</v>
      </c>
      <c r="I317" s="56" t="s">
        <v>2</v>
      </c>
      <c r="J317" s="19"/>
      <c r="K317" s="20"/>
      <c r="L317" s="20">
        <f t="shared" si="74"/>
        <v>0</v>
      </c>
      <c r="M317" s="20">
        <f t="shared" si="75"/>
        <v>0</v>
      </c>
      <c r="N317" s="21">
        <f t="shared" si="76"/>
        <v>0</v>
      </c>
      <c r="P317" s="2"/>
      <c r="Q317" s="2"/>
    </row>
    <row r="318" spans="1:19" s="78" customFormat="1" ht="13.8">
      <c r="A318" s="49" t="str">
        <f>A316</f>
        <v>SF 01.</v>
      </c>
      <c r="B318" s="76" t="s">
        <v>159</v>
      </c>
      <c r="C318" s="51" t="str">
        <f t="shared" ref="C318" si="97">CONCATENATE(A318,B318)</f>
        <v>SF 01.910</v>
      </c>
      <c r="D318" s="51" t="s">
        <v>73</v>
      </c>
      <c r="E318" s="57" t="s">
        <v>160</v>
      </c>
      <c r="F318" s="58"/>
      <c r="G318" s="77" t="s">
        <v>190</v>
      </c>
      <c r="H318" s="55">
        <v>1</v>
      </c>
      <c r="I318" s="56" t="s">
        <v>0</v>
      </c>
      <c r="J318" s="71"/>
      <c r="K318" s="20"/>
      <c r="L318" s="20">
        <f t="shared" si="74"/>
        <v>0</v>
      </c>
      <c r="M318" s="20">
        <f t="shared" si="75"/>
        <v>0</v>
      </c>
      <c r="N318" s="21">
        <f t="shared" si="76"/>
        <v>0</v>
      </c>
      <c r="P318" s="2"/>
      <c r="Q318" s="2"/>
    </row>
    <row r="319" spans="1:19" s="78" customFormat="1" ht="13.8">
      <c r="A319" s="49" t="str">
        <f>A317</f>
        <v>SF 01.</v>
      </c>
      <c r="B319" s="76" t="s">
        <v>184</v>
      </c>
      <c r="C319" s="51" t="str">
        <f t="shared" si="96"/>
        <v>SF 01.911</v>
      </c>
      <c r="D319" s="51" t="s">
        <v>73</v>
      </c>
      <c r="E319" s="57" t="s">
        <v>160</v>
      </c>
      <c r="F319" s="58"/>
      <c r="G319" s="77" t="s">
        <v>191</v>
      </c>
      <c r="H319" s="55">
        <v>1</v>
      </c>
      <c r="I319" s="56" t="s">
        <v>0</v>
      </c>
      <c r="J319" s="71"/>
      <c r="K319" s="15"/>
      <c r="L319" s="20">
        <f t="shared" si="74"/>
        <v>0</v>
      </c>
      <c r="M319" s="20">
        <f t="shared" si="75"/>
        <v>0</v>
      </c>
      <c r="N319" s="21">
        <f t="shared" si="76"/>
        <v>0</v>
      </c>
      <c r="P319" s="2"/>
      <c r="Q319" s="2"/>
    </row>
    <row r="320" spans="1:19" s="1" customFormat="1" ht="13.8">
      <c r="A320" s="49" t="str">
        <f>A312</f>
        <v>SF 01.</v>
      </c>
      <c r="B320" s="50" t="s">
        <v>509</v>
      </c>
      <c r="C320" s="51" t="str">
        <f>CONCATENATE(A320,B320)</f>
        <v>SF 01.999</v>
      </c>
      <c r="D320" s="51" t="s">
        <v>73</v>
      </c>
      <c r="E320" s="52" t="s">
        <v>587</v>
      </c>
      <c r="F320" s="59" t="s">
        <v>590</v>
      </c>
      <c r="G320" s="59" t="s">
        <v>589</v>
      </c>
      <c r="H320" s="55">
        <v>15</v>
      </c>
      <c r="I320" s="56" t="s">
        <v>2</v>
      </c>
      <c r="J320" s="19"/>
      <c r="K320" s="20"/>
      <c r="L320" s="20">
        <f t="shared" si="74"/>
        <v>0</v>
      </c>
      <c r="M320" s="20">
        <f t="shared" si="75"/>
        <v>0</v>
      </c>
      <c r="N320" s="21">
        <f t="shared" si="76"/>
        <v>0</v>
      </c>
      <c r="P320"/>
      <c r="Q320"/>
      <c r="R320"/>
      <c r="S320"/>
    </row>
    <row r="321" spans="1:19" s="78" customFormat="1" ht="14.4" thickBot="1">
      <c r="A321" s="79"/>
      <c r="B321" s="76"/>
      <c r="C321" s="51"/>
      <c r="D321" s="51"/>
      <c r="E321" s="57"/>
      <c r="F321" s="58"/>
      <c r="G321" s="77"/>
      <c r="H321" s="55"/>
      <c r="I321" s="56"/>
      <c r="J321" s="19"/>
      <c r="K321" s="20"/>
      <c r="L321" s="20"/>
      <c r="M321" s="20"/>
      <c r="N321" s="21"/>
      <c r="P321" s="2"/>
      <c r="Q321" s="2"/>
    </row>
    <row r="322" spans="1:19" s="1" customFormat="1" ht="15" thickBot="1">
      <c r="A322" s="23" t="s">
        <v>378</v>
      </c>
      <c r="B322" s="24"/>
      <c r="C322" s="24" t="str">
        <f t="shared" ref="C322:C330" si="98">CONCATENATE(A322,B322)</f>
        <v>EF 01.</v>
      </c>
      <c r="D322" s="24"/>
      <c r="E322" s="25" t="s">
        <v>379</v>
      </c>
      <c r="F322" s="25"/>
      <c r="G322" s="25"/>
      <c r="H322" s="24"/>
      <c r="I322" s="26"/>
      <c r="J322" s="47"/>
      <c r="K322" s="45"/>
      <c r="L322" s="45"/>
      <c r="M322" s="45"/>
      <c r="N322" s="106">
        <f>SUM(N323:N331)</f>
        <v>0</v>
      </c>
      <c r="P322" s="2"/>
      <c r="Q322" s="2"/>
    </row>
    <row r="323" spans="1:19" s="1" customFormat="1" ht="74.25" customHeight="1">
      <c r="A323" s="49" t="str">
        <f>A322</f>
        <v>EF 01.</v>
      </c>
      <c r="B323" s="50" t="s">
        <v>21</v>
      </c>
      <c r="C323" s="51" t="str">
        <f t="shared" si="98"/>
        <v>EF 01.001</v>
      </c>
      <c r="D323" s="51" t="s">
        <v>73</v>
      </c>
      <c r="E323" s="52" t="s">
        <v>514</v>
      </c>
      <c r="F323" s="53" t="s">
        <v>572</v>
      </c>
      <c r="G323" s="59" t="s">
        <v>381</v>
      </c>
      <c r="H323" s="55">
        <v>1</v>
      </c>
      <c r="I323" s="56" t="s">
        <v>0</v>
      </c>
      <c r="J323" s="19"/>
      <c r="K323" s="20"/>
      <c r="L323" s="20">
        <f t="shared" si="74"/>
        <v>0</v>
      </c>
      <c r="M323" s="20">
        <f t="shared" si="75"/>
        <v>0</v>
      </c>
      <c r="N323" s="21">
        <f t="shared" si="76"/>
        <v>0</v>
      </c>
      <c r="P323" s="2"/>
      <c r="Q323" s="2"/>
    </row>
    <row r="324" spans="1:19" s="1" customFormat="1" ht="13.8">
      <c r="A324" s="49" t="str">
        <f t="shared" ref="A324:A331" si="99">A323</f>
        <v>EF 01.</v>
      </c>
      <c r="B324" s="50" t="s">
        <v>22</v>
      </c>
      <c r="C324" s="51" t="str">
        <f t="shared" si="98"/>
        <v>EF 01.002</v>
      </c>
      <c r="D324" s="51" t="s">
        <v>73</v>
      </c>
      <c r="E324" s="75" t="s">
        <v>68</v>
      </c>
      <c r="F324" s="58"/>
      <c r="G324" s="59" t="s">
        <v>385</v>
      </c>
      <c r="H324" s="55">
        <v>1</v>
      </c>
      <c r="I324" s="56" t="s">
        <v>0</v>
      </c>
      <c r="J324" s="19"/>
      <c r="K324" s="20"/>
      <c r="L324" s="20">
        <f t="shared" ref="L324:L387" si="100">H324*J324</f>
        <v>0</v>
      </c>
      <c r="M324" s="20">
        <f t="shared" ref="M324:M387" si="101">H324*K324</f>
        <v>0</v>
      </c>
      <c r="N324" s="21">
        <f t="shared" ref="N324:N387" si="102">L324+M324</f>
        <v>0</v>
      </c>
      <c r="P324" s="2"/>
      <c r="Q324" s="2"/>
    </row>
    <row r="325" spans="1:19" s="1" customFormat="1" ht="13.8">
      <c r="A325" s="49" t="str">
        <f t="shared" si="99"/>
        <v>EF 01.</v>
      </c>
      <c r="B325" s="50" t="s">
        <v>23</v>
      </c>
      <c r="C325" s="51" t="str">
        <f t="shared" si="98"/>
        <v>EF 01.003</v>
      </c>
      <c r="D325" s="51" t="s">
        <v>73</v>
      </c>
      <c r="E325" s="75" t="s">
        <v>391</v>
      </c>
      <c r="F325" s="59" t="s">
        <v>388</v>
      </c>
      <c r="G325" s="59" t="s">
        <v>30</v>
      </c>
      <c r="H325" s="55">
        <v>1</v>
      </c>
      <c r="I325" s="56" t="s">
        <v>1</v>
      </c>
      <c r="J325" s="19"/>
      <c r="K325" s="20"/>
      <c r="L325" s="20">
        <f t="shared" si="100"/>
        <v>0</v>
      </c>
      <c r="M325" s="20">
        <f t="shared" si="101"/>
        <v>0</v>
      </c>
      <c r="N325" s="21">
        <f t="shared" si="102"/>
        <v>0</v>
      </c>
      <c r="P325" s="2"/>
      <c r="Q325" s="2"/>
    </row>
    <row r="326" spans="1:19" s="1" customFormat="1" ht="13.8">
      <c r="A326" s="49" t="str">
        <f t="shared" si="99"/>
        <v>EF 01.</v>
      </c>
      <c r="B326" s="50" t="s">
        <v>54</v>
      </c>
      <c r="C326" s="51" t="str">
        <f t="shared" ref="C326" si="103">CONCATENATE(A326,B326)</f>
        <v>EF 01.051</v>
      </c>
      <c r="D326" s="51" t="s">
        <v>73</v>
      </c>
      <c r="E326" s="52" t="s">
        <v>527</v>
      </c>
      <c r="F326" s="59" t="s">
        <v>388</v>
      </c>
      <c r="G326" s="59" t="s">
        <v>528</v>
      </c>
      <c r="H326" s="55">
        <v>1</v>
      </c>
      <c r="I326" s="56" t="s">
        <v>0</v>
      </c>
      <c r="J326" s="19"/>
      <c r="K326" s="20"/>
      <c r="L326" s="20">
        <f t="shared" si="100"/>
        <v>0</v>
      </c>
      <c r="M326" s="20">
        <f t="shared" si="101"/>
        <v>0</v>
      </c>
      <c r="N326" s="21">
        <f t="shared" si="102"/>
        <v>0</v>
      </c>
      <c r="P326"/>
      <c r="Q326"/>
      <c r="R326"/>
      <c r="S326"/>
    </row>
    <row r="327" spans="1:19" s="1" customFormat="1" ht="27.6">
      <c r="A327" s="49" t="str">
        <f t="shared" si="99"/>
        <v>EF 01.</v>
      </c>
      <c r="B327" s="50" t="s">
        <v>15</v>
      </c>
      <c r="C327" s="51" t="str">
        <f t="shared" si="98"/>
        <v>EF 01.101</v>
      </c>
      <c r="D327" s="51" t="s">
        <v>73</v>
      </c>
      <c r="E327" s="52" t="s">
        <v>387</v>
      </c>
      <c r="F327" s="59" t="s">
        <v>388</v>
      </c>
      <c r="G327" s="59" t="s">
        <v>30</v>
      </c>
      <c r="H327" s="55">
        <v>1</v>
      </c>
      <c r="I327" s="56" t="s">
        <v>0</v>
      </c>
      <c r="J327" s="19"/>
      <c r="K327" s="20"/>
      <c r="L327" s="20">
        <f t="shared" si="100"/>
        <v>0</v>
      </c>
      <c r="M327" s="20">
        <f t="shared" si="101"/>
        <v>0</v>
      </c>
      <c r="N327" s="21">
        <f t="shared" si="102"/>
        <v>0</v>
      </c>
      <c r="P327"/>
      <c r="Q327"/>
      <c r="R327"/>
      <c r="S327"/>
    </row>
    <row r="328" spans="1:19" s="1" customFormat="1" ht="13.8">
      <c r="A328" s="49" t="str">
        <f t="shared" si="99"/>
        <v>EF 01.</v>
      </c>
      <c r="B328" s="50" t="s">
        <v>16</v>
      </c>
      <c r="C328" s="51" t="str">
        <f t="shared" si="98"/>
        <v>EF 01.102</v>
      </c>
      <c r="D328" s="51" t="s">
        <v>73</v>
      </c>
      <c r="E328" s="52" t="s">
        <v>389</v>
      </c>
      <c r="F328" s="59" t="s">
        <v>390</v>
      </c>
      <c r="G328" s="59" t="s">
        <v>30</v>
      </c>
      <c r="H328" s="55">
        <v>1</v>
      </c>
      <c r="I328" s="56" t="s">
        <v>0</v>
      </c>
      <c r="J328" s="19"/>
      <c r="K328" s="20"/>
      <c r="L328" s="20">
        <f t="shared" si="100"/>
        <v>0</v>
      </c>
      <c r="M328" s="20">
        <f t="shared" si="101"/>
        <v>0</v>
      </c>
      <c r="N328" s="21">
        <f t="shared" si="102"/>
        <v>0</v>
      </c>
      <c r="P328"/>
      <c r="Q328"/>
      <c r="R328"/>
      <c r="S328"/>
    </row>
    <row r="329" spans="1:19" s="1" customFormat="1" ht="74.25" customHeight="1">
      <c r="A329" s="49" t="str">
        <f t="shared" si="99"/>
        <v>EF 01.</v>
      </c>
      <c r="B329" s="50" t="s">
        <v>18</v>
      </c>
      <c r="C329" s="51" t="str">
        <f t="shared" si="98"/>
        <v>EF 01.701</v>
      </c>
      <c r="D329" s="51" t="s">
        <v>73</v>
      </c>
      <c r="E329" s="52" t="s">
        <v>382</v>
      </c>
      <c r="F329" s="53"/>
      <c r="G329" s="59" t="s">
        <v>383</v>
      </c>
      <c r="H329" s="55">
        <v>102</v>
      </c>
      <c r="I329" s="56" t="s">
        <v>1</v>
      </c>
      <c r="J329" s="19"/>
      <c r="K329" s="20"/>
      <c r="L329" s="20">
        <f t="shared" si="100"/>
        <v>0</v>
      </c>
      <c r="M329" s="20">
        <f t="shared" si="101"/>
        <v>0</v>
      </c>
      <c r="N329" s="21">
        <f t="shared" si="102"/>
        <v>0</v>
      </c>
      <c r="P329" s="2"/>
      <c r="Q329" s="2"/>
    </row>
    <row r="330" spans="1:19" s="78" customFormat="1" ht="13.8">
      <c r="A330" s="49" t="str">
        <f t="shared" si="99"/>
        <v>EF 01.</v>
      </c>
      <c r="B330" s="76" t="s">
        <v>20</v>
      </c>
      <c r="C330" s="51" t="str">
        <f t="shared" si="98"/>
        <v>EF 01.901</v>
      </c>
      <c r="D330" s="51" t="s">
        <v>73</v>
      </c>
      <c r="E330" s="57" t="s">
        <v>240</v>
      </c>
      <c r="F330" s="58" t="s">
        <v>522</v>
      </c>
      <c r="G330" s="77" t="s">
        <v>241</v>
      </c>
      <c r="H330" s="55">
        <v>1</v>
      </c>
      <c r="I330" s="56" t="s">
        <v>2</v>
      </c>
      <c r="J330" s="19"/>
      <c r="K330" s="20"/>
      <c r="L330" s="20">
        <f t="shared" si="100"/>
        <v>0</v>
      </c>
      <c r="M330" s="20">
        <f t="shared" si="101"/>
        <v>0</v>
      </c>
      <c r="N330" s="21">
        <f t="shared" si="102"/>
        <v>0</v>
      </c>
      <c r="P330" s="2"/>
      <c r="Q330" s="2"/>
    </row>
    <row r="331" spans="1:19" s="1" customFormat="1" ht="13.8">
      <c r="A331" s="49" t="str">
        <f t="shared" si="99"/>
        <v>EF 01.</v>
      </c>
      <c r="B331" s="50" t="s">
        <v>386</v>
      </c>
      <c r="C331" s="51" t="str">
        <f>CONCATENATE(A331,B331)</f>
        <v>EF 01.990</v>
      </c>
      <c r="D331" s="51" t="s">
        <v>73</v>
      </c>
      <c r="E331" s="52" t="s">
        <v>384</v>
      </c>
      <c r="F331" s="53"/>
      <c r="G331" s="54"/>
      <c r="H331" s="55">
        <v>1</v>
      </c>
      <c r="I331" s="56" t="s">
        <v>0</v>
      </c>
      <c r="J331" s="19"/>
      <c r="K331" s="20"/>
      <c r="L331" s="20">
        <f t="shared" si="100"/>
        <v>0</v>
      </c>
      <c r="M331" s="20">
        <f t="shared" si="101"/>
        <v>0</v>
      </c>
      <c r="N331" s="21">
        <f t="shared" si="102"/>
        <v>0</v>
      </c>
      <c r="P331" s="2"/>
      <c r="Q331" s="2"/>
    </row>
    <row r="332" spans="1:19" s="1" customFormat="1" ht="14.4" thickBot="1">
      <c r="A332" s="49"/>
      <c r="B332" s="50"/>
      <c r="C332" s="51"/>
      <c r="D332" s="51"/>
      <c r="E332" s="52"/>
      <c r="F332" s="59"/>
      <c r="G332" s="59"/>
      <c r="H332" s="55"/>
      <c r="I332" s="56"/>
      <c r="J332" s="19"/>
      <c r="K332" s="20"/>
      <c r="L332" s="20"/>
      <c r="M332" s="20"/>
      <c r="N332" s="21"/>
      <c r="P332"/>
      <c r="Q332"/>
      <c r="R332"/>
      <c r="S332"/>
    </row>
    <row r="333" spans="1:19" s="1" customFormat="1" ht="15" thickBot="1">
      <c r="A333" s="23" t="s">
        <v>392</v>
      </c>
      <c r="B333" s="24"/>
      <c r="C333" s="24" t="str">
        <f t="shared" ref="C333:C341" si="104">CONCATENATE(A333,B333)</f>
        <v>EF 02.</v>
      </c>
      <c r="D333" s="24"/>
      <c r="E333" s="25" t="s">
        <v>393</v>
      </c>
      <c r="F333" s="25"/>
      <c r="G333" s="25"/>
      <c r="H333" s="24"/>
      <c r="I333" s="26"/>
      <c r="J333" s="47"/>
      <c r="K333" s="45"/>
      <c r="L333" s="45"/>
      <c r="M333" s="45"/>
      <c r="N333" s="106">
        <f>SUM(N334:N342)</f>
        <v>0</v>
      </c>
      <c r="P333" s="2"/>
      <c r="Q333" s="2"/>
    </row>
    <row r="334" spans="1:19" s="1" customFormat="1" ht="84">
      <c r="A334" s="49" t="str">
        <f>A333</f>
        <v>EF 02.</v>
      </c>
      <c r="B334" s="50" t="s">
        <v>21</v>
      </c>
      <c r="C334" s="51" t="str">
        <f t="shared" si="104"/>
        <v>EF 02.001</v>
      </c>
      <c r="D334" s="51" t="s">
        <v>73</v>
      </c>
      <c r="E334" s="52" t="s">
        <v>514</v>
      </c>
      <c r="F334" s="53" t="s">
        <v>572</v>
      </c>
      <c r="G334" s="59" t="s">
        <v>381</v>
      </c>
      <c r="H334" s="55">
        <v>1</v>
      </c>
      <c r="I334" s="56" t="s">
        <v>0</v>
      </c>
      <c r="J334" s="19"/>
      <c r="K334" s="20"/>
      <c r="L334" s="20">
        <f t="shared" si="100"/>
        <v>0</v>
      </c>
      <c r="M334" s="20">
        <f t="shared" si="101"/>
        <v>0</v>
      </c>
      <c r="N334" s="21">
        <f t="shared" si="102"/>
        <v>0</v>
      </c>
      <c r="P334" s="2"/>
      <c r="Q334" s="2"/>
    </row>
    <row r="335" spans="1:19" s="1" customFormat="1" ht="13.8">
      <c r="A335" s="49" t="str">
        <f t="shared" ref="A335:A342" si="105">A334</f>
        <v>EF 02.</v>
      </c>
      <c r="B335" s="50" t="s">
        <v>22</v>
      </c>
      <c r="C335" s="51" t="str">
        <f t="shared" ref="C335" si="106">CONCATENATE(A335,B335)</f>
        <v>EF 02.002</v>
      </c>
      <c r="D335" s="51" t="s">
        <v>73</v>
      </c>
      <c r="E335" s="75" t="s">
        <v>68</v>
      </c>
      <c r="F335" s="58"/>
      <c r="G335" s="59" t="s">
        <v>385</v>
      </c>
      <c r="H335" s="55">
        <v>1</v>
      </c>
      <c r="I335" s="56" t="s">
        <v>0</v>
      </c>
      <c r="J335" s="19"/>
      <c r="K335" s="20"/>
      <c r="L335" s="20">
        <f t="shared" si="100"/>
        <v>0</v>
      </c>
      <c r="M335" s="20">
        <f t="shared" si="101"/>
        <v>0</v>
      </c>
      <c r="N335" s="21">
        <f t="shared" si="102"/>
        <v>0</v>
      </c>
      <c r="P335" s="2"/>
      <c r="Q335" s="2"/>
    </row>
    <row r="336" spans="1:19" s="1" customFormat="1" ht="13.8">
      <c r="A336" s="49" t="str">
        <f t="shared" si="105"/>
        <v>EF 02.</v>
      </c>
      <c r="B336" s="50" t="s">
        <v>23</v>
      </c>
      <c r="C336" s="51" t="str">
        <f t="shared" si="104"/>
        <v>EF 02.003</v>
      </c>
      <c r="D336" s="51" t="s">
        <v>73</v>
      </c>
      <c r="E336" s="75" t="s">
        <v>391</v>
      </c>
      <c r="F336" s="59" t="s">
        <v>388</v>
      </c>
      <c r="G336" s="59" t="s">
        <v>30</v>
      </c>
      <c r="H336" s="55">
        <v>1</v>
      </c>
      <c r="I336" s="56" t="s">
        <v>1</v>
      </c>
      <c r="J336" s="19"/>
      <c r="K336" s="20"/>
      <c r="L336" s="20">
        <f t="shared" si="100"/>
        <v>0</v>
      </c>
      <c r="M336" s="20">
        <f t="shared" si="101"/>
        <v>0</v>
      </c>
      <c r="N336" s="21">
        <f t="shared" si="102"/>
        <v>0</v>
      </c>
      <c r="P336" s="2"/>
      <c r="Q336" s="2"/>
    </row>
    <row r="337" spans="1:19" s="1" customFormat="1" ht="13.8">
      <c r="A337" s="49" t="str">
        <f t="shared" si="105"/>
        <v>EF 02.</v>
      </c>
      <c r="B337" s="50" t="s">
        <v>54</v>
      </c>
      <c r="C337" s="51" t="str">
        <f t="shared" si="104"/>
        <v>EF 02.051</v>
      </c>
      <c r="D337" s="51" t="s">
        <v>73</v>
      </c>
      <c r="E337" s="52" t="s">
        <v>527</v>
      </c>
      <c r="F337" s="59" t="s">
        <v>388</v>
      </c>
      <c r="G337" s="59" t="s">
        <v>528</v>
      </c>
      <c r="H337" s="55">
        <v>1</v>
      </c>
      <c r="I337" s="56" t="s">
        <v>0</v>
      </c>
      <c r="J337" s="19"/>
      <c r="K337" s="20"/>
      <c r="L337" s="20">
        <f t="shared" si="100"/>
        <v>0</v>
      </c>
      <c r="M337" s="20">
        <f t="shared" si="101"/>
        <v>0</v>
      </c>
      <c r="N337" s="21">
        <f t="shared" si="102"/>
        <v>0</v>
      </c>
      <c r="P337"/>
      <c r="Q337"/>
      <c r="R337"/>
      <c r="S337"/>
    </row>
    <row r="338" spans="1:19" s="1" customFormat="1" ht="27.6">
      <c r="A338" s="49" t="str">
        <f t="shared" si="105"/>
        <v>EF 02.</v>
      </c>
      <c r="B338" s="50" t="s">
        <v>15</v>
      </c>
      <c r="C338" s="51" t="str">
        <f t="shared" ref="C338" si="107">CONCATENATE(A338,B338)</f>
        <v>EF 02.101</v>
      </c>
      <c r="D338" s="51" t="s">
        <v>73</v>
      </c>
      <c r="E338" s="52" t="s">
        <v>387</v>
      </c>
      <c r="F338" s="59" t="s">
        <v>388</v>
      </c>
      <c r="G338" s="59" t="s">
        <v>30</v>
      </c>
      <c r="H338" s="55">
        <v>1</v>
      </c>
      <c r="I338" s="56" t="s">
        <v>0</v>
      </c>
      <c r="J338" s="19"/>
      <c r="K338" s="20"/>
      <c r="L338" s="20">
        <f t="shared" si="100"/>
        <v>0</v>
      </c>
      <c r="M338" s="20">
        <f t="shared" si="101"/>
        <v>0</v>
      </c>
      <c r="N338" s="21">
        <f t="shared" si="102"/>
        <v>0</v>
      </c>
      <c r="P338"/>
      <c r="Q338"/>
      <c r="R338"/>
      <c r="S338"/>
    </row>
    <row r="339" spans="1:19" s="1" customFormat="1" ht="13.8">
      <c r="A339" s="49" t="str">
        <f t="shared" si="105"/>
        <v>EF 02.</v>
      </c>
      <c r="B339" s="50" t="s">
        <v>16</v>
      </c>
      <c r="C339" s="51" t="str">
        <f t="shared" si="104"/>
        <v>EF 02.102</v>
      </c>
      <c r="D339" s="51" t="s">
        <v>73</v>
      </c>
      <c r="E339" s="52" t="s">
        <v>389</v>
      </c>
      <c r="F339" s="59" t="s">
        <v>390</v>
      </c>
      <c r="G339" s="59" t="s">
        <v>30</v>
      </c>
      <c r="H339" s="55">
        <v>1</v>
      </c>
      <c r="I339" s="56" t="s">
        <v>0</v>
      </c>
      <c r="J339" s="19"/>
      <c r="K339" s="20"/>
      <c r="L339" s="20">
        <f t="shared" si="100"/>
        <v>0</v>
      </c>
      <c r="M339" s="20">
        <f t="shared" si="101"/>
        <v>0</v>
      </c>
      <c r="N339" s="21">
        <f t="shared" si="102"/>
        <v>0</v>
      </c>
      <c r="P339"/>
      <c r="Q339"/>
      <c r="R339"/>
      <c r="S339"/>
    </row>
    <row r="340" spans="1:19" s="1" customFormat="1" ht="27.6">
      <c r="A340" s="49" t="str">
        <f t="shared" si="105"/>
        <v>EF 02.</v>
      </c>
      <c r="B340" s="50" t="s">
        <v>18</v>
      </c>
      <c r="C340" s="51" t="str">
        <f t="shared" si="104"/>
        <v>EF 02.701</v>
      </c>
      <c r="D340" s="51" t="s">
        <v>73</v>
      </c>
      <c r="E340" s="52" t="s">
        <v>382</v>
      </c>
      <c r="F340" s="53"/>
      <c r="G340" s="59" t="s">
        <v>383</v>
      </c>
      <c r="H340" s="55">
        <v>90</v>
      </c>
      <c r="I340" s="56" t="s">
        <v>1</v>
      </c>
      <c r="J340" s="19"/>
      <c r="K340" s="20"/>
      <c r="L340" s="20">
        <f t="shared" si="100"/>
        <v>0</v>
      </c>
      <c r="M340" s="20">
        <f t="shared" si="101"/>
        <v>0</v>
      </c>
      <c r="N340" s="21">
        <f t="shared" si="102"/>
        <v>0</v>
      </c>
      <c r="P340" s="2"/>
      <c r="Q340" s="2"/>
    </row>
    <row r="341" spans="1:19" s="78" customFormat="1" ht="13.8">
      <c r="A341" s="49" t="str">
        <f t="shared" si="105"/>
        <v>EF 02.</v>
      </c>
      <c r="B341" s="76" t="s">
        <v>20</v>
      </c>
      <c r="C341" s="51" t="str">
        <f t="shared" si="104"/>
        <v>EF 02.901</v>
      </c>
      <c r="D341" s="51" t="s">
        <v>73</v>
      </c>
      <c r="E341" s="57" t="s">
        <v>240</v>
      </c>
      <c r="F341" s="58" t="s">
        <v>522</v>
      </c>
      <c r="G341" s="77" t="s">
        <v>241</v>
      </c>
      <c r="H341" s="55">
        <v>1</v>
      </c>
      <c r="I341" s="56" t="s">
        <v>2</v>
      </c>
      <c r="J341" s="19"/>
      <c r="K341" s="20"/>
      <c r="L341" s="20">
        <f t="shared" si="100"/>
        <v>0</v>
      </c>
      <c r="M341" s="20">
        <f t="shared" si="101"/>
        <v>0</v>
      </c>
      <c r="N341" s="21">
        <f t="shared" si="102"/>
        <v>0</v>
      </c>
      <c r="P341" s="2"/>
      <c r="Q341" s="2"/>
    </row>
    <row r="342" spans="1:19" s="1" customFormat="1" ht="13.8">
      <c r="A342" s="49" t="str">
        <f t="shared" si="105"/>
        <v>EF 02.</v>
      </c>
      <c r="B342" s="50" t="s">
        <v>386</v>
      </c>
      <c r="C342" s="51" t="str">
        <f>CONCATENATE(A342,B342)</f>
        <v>EF 02.990</v>
      </c>
      <c r="D342" s="51" t="s">
        <v>73</v>
      </c>
      <c r="E342" s="52" t="s">
        <v>384</v>
      </c>
      <c r="F342" s="53"/>
      <c r="G342" s="54"/>
      <c r="H342" s="55">
        <v>1</v>
      </c>
      <c r="I342" s="56" t="s">
        <v>0</v>
      </c>
      <c r="J342" s="19"/>
      <c r="K342" s="20"/>
      <c r="L342" s="20">
        <f t="shared" si="100"/>
        <v>0</v>
      </c>
      <c r="M342" s="20">
        <f t="shared" si="101"/>
        <v>0</v>
      </c>
      <c r="N342" s="21">
        <f t="shared" si="102"/>
        <v>0</v>
      </c>
      <c r="P342" s="2"/>
      <c r="Q342" s="2"/>
    </row>
    <row r="343" spans="1:19" s="1" customFormat="1" ht="14.4" thickBot="1">
      <c r="A343" s="49"/>
      <c r="B343" s="50"/>
      <c r="C343" s="51"/>
      <c r="D343" s="51"/>
      <c r="E343" s="52"/>
      <c r="F343" s="59"/>
      <c r="G343" s="59"/>
      <c r="H343" s="55"/>
      <c r="I343" s="56"/>
      <c r="J343" s="19"/>
      <c r="K343" s="20"/>
      <c r="L343" s="20"/>
      <c r="M343" s="20"/>
      <c r="N343" s="21"/>
      <c r="P343"/>
      <c r="Q343"/>
      <c r="R343"/>
      <c r="S343"/>
    </row>
    <row r="344" spans="1:19" s="1" customFormat="1" ht="15" thickBot="1">
      <c r="A344" s="23" t="s">
        <v>394</v>
      </c>
      <c r="B344" s="24"/>
      <c r="C344" s="24" t="str">
        <f t="shared" ref="C344:C353" si="108">CONCATENATE(A344,B344)</f>
        <v>EF 03.</v>
      </c>
      <c r="D344" s="24"/>
      <c r="E344" s="25" t="s">
        <v>573</v>
      </c>
      <c r="F344" s="25"/>
      <c r="G344" s="25"/>
      <c r="H344" s="24"/>
      <c r="I344" s="26"/>
      <c r="J344" s="47"/>
      <c r="K344" s="45"/>
      <c r="L344" s="45"/>
      <c r="M344" s="45"/>
      <c r="N344" s="106">
        <f>SUM(N345:N356)</f>
        <v>0</v>
      </c>
      <c r="P344" s="2"/>
      <c r="Q344" s="2"/>
    </row>
    <row r="345" spans="1:19" s="1" customFormat="1" ht="84">
      <c r="A345" s="49" t="str">
        <f>A344</f>
        <v>EF 03.</v>
      </c>
      <c r="B345" s="50" t="s">
        <v>21</v>
      </c>
      <c r="C345" s="51" t="str">
        <f t="shared" si="108"/>
        <v>EF 03.001</v>
      </c>
      <c r="D345" s="51" t="s">
        <v>73</v>
      </c>
      <c r="E345" s="52" t="s">
        <v>514</v>
      </c>
      <c r="F345" s="53" t="s">
        <v>602</v>
      </c>
      <c r="G345" s="59" t="s">
        <v>381</v>
      </c>
      <c r="H345" s="55">
        <v>1</v>
      </c>
      <c r="I345" s="56" t="s">
        <v>0</v>
      </c>
      <c r="J345" s="19"/>
      <c r="K345" s="20"/>
      <c r="L345" s="20">
        <f t="shared" si="100"/>
        <v>0</v>
      </c>
      <c r="M345" s="20">
        <f t="shared" si="101"/>
        <v>0</v>
      </c>
      <c r="N345" s="21">
        <f t="shared" si="102"/>
        <v>0</v>
      </c>
      <c r="P345" s="2"/>
      <c r="Q345" s="2"/>
    </row>
    <row r="346" spans="1:19" s="1" customFormat="1" ht="13.8">
      <c r="A346" s="49" t="str">
        <f t="shared" ref="A346:A353" si="109">A345</f>
        <v>EF 03.</v>
      </c>
      <c r="B346" s="50" t="s">
        <v>22</v>
      </c>
      <c r="C346" s="51" t="str">
        <f t="shared" si="108"/>
        <v>EF 03.002</v>
      </c>
      <c r="D346" s="51" t="s">
        <v>73</v>
      </c>
      <c r="E346" s="75" t="s">
        <v>68</v>
      </c>
      <c r="F346" s="58"/>
      <c r="G346" s="59" t="s">
        <v>395</v>
      </c>
      <c r="H346" s="55">
        <v>1</v>
      </c>
      <c r="I346" s="56" t="s">
        <v>0</v>
      </c>
      <c r="J346" s="19"/>
      <c r="K346" s="20"/>
      <c r="L346" s="20">
        <f t="shared" si="100"/>
        <v>0</v>
      </c>
      <c r="M346" s="20">
        <f t="shared" si="101"/>
        <v>0</v>
      </c>
      <c r="N346" s="21">
        <f t="shared" si="102"/>
        <v>0</v>
      </c>
      <c r="P346" s="2"/>
      <c r="Q346" s="2"/>
    </row>
    <row r="347" spans="1:19" s="1" customFormat="1" ht="13.8">
      <c r="A347" s="49" t="str">
        <f t="shared" si="109"/>
        <v>EF 03.</v>
      </c>
      <c r="B347" s="50" t="s">
        <v>23</v>
      </c>
      <c r="C347" s="51" t="str">
        <f t="shared" si="108"/>
        <v>EF 03.003</v>
      </c>
      <c r="D347" s="51" t="s">
        <v>73</v>
      </c>
      <c r="E347" s="75" t="s">
        <v>391</v>
      </c>
      <c r="F347" s="59" t="s">
        <v>388</v>
      </c>
      <c r="G347" s="59" t="s">
        <v>75</v>
      </c>
      <c r="H347" s="55">
        <v>1</v>
      </c>
      <c r="I347" s="56" t="s">
        <v>1</v>
      </c>
      <c r="J347" s="19"/>
      <c r="K347" s="20"/>
      <c r="L347" s="20">
        <f t="shared" si="100"/>
        <v>0</v>
      </c>
      <c r="M347" s="20">
        <f t="shared" si="101"/>
        <v>0</v>
      </c>
      <c r="N347" s="21">
        <f t="shared" si="102"/>
        <v>0</v>
      </c>
      <c r="P347" s="2"/>
      <c r="Q347" s="2"/>
    </row>
    <row r="348" spans="1:19" s="1" customFormat="1" ht="13.8">
      <c r="A348" s="49" t="str">
        <f t="shared" si="109"/>
        <v>EF 03.</v>
      </c>
      <c r="B348" s="50" t="s">
        <v>54</v>
      </c>
      <c r="C348" s="51" t="str">
        <f t="shared" si="108"/>
        <v>EF 03.051</v>
      </c>
      <c r="D348" s="51" t="s">
        <v>73</v>
      </c>
      <c r="E348" s="52" t="s">
        <v>527</v>
      </c>
      <c r="F348" s="59" t="s">
        <v>388</v>
      </c>
      <c r="G348" s="59" t="s">
        <v>529</v>
      </c>
      <c r="H348" s="55">
        <v>1</v>
      </c>
      <c r="I348" s="56" t="s">
        <v>0</v>
      </c>
      <c r="J348" s="19"/>
      <c r="K348" s="20"/>
      <c r="L348" s="20">
        <f t="shared" si="100"/>
        <v>0</v>
      </c>
      <c r="M348" s="20">
        <f t="shared" si="101"/>
        <v>0</v>
      </c>
      <c r="N348" s="21">
        <f t="shared" si="102"/>
        <v>0</v>
      </c>
      <c r="P348"/>
      <c r="Q348"/>
      <c r="R348"/>
      <c r="S348"/>
    </row>
    <row r="349" spans="1:19" s="1" customFormat="1" ht="27.6">
      <c r="A349" s="49" t="str">
        <f>A347</f>
        <v>EF 03.</v>
      </c>
      <c r="B349" s="50" t="s">
        <v>15</v>
      </c>
      <c r="C349" s="51" t="str">
        <f t="shared" si="108"/>
        <v>EF 03.101</v>
      </c>
      <c r="D349" s="51" t="s">
        <v>73</v>
      </c>
      <c r="E349" s="52" t="s">
        <v>387</v>
      </c>
      <c r="F349" s="59" t="s">
        <v>388</v>
      </c>
      <c r="G349" s="59" t="s">
        <v>75</v>
      </c>
      <c r="H349" s="55">
        <v>1</v>
      </c>
      <c r="I349" s="56" t="s">
        <v>0</v>
      </c>
      <c r="J349" s="19"/>
      <c r="K349" s="20"/>
      <c r="L349" s="20">
        <f t="shared" si="100"/>
        <v>0</v>
      </c>
      <c r="M349" s="20">
        <f t="shared" si="101"/>
        <v>0</v>
      </c>
      <c r="N349" s="21">
        <f t="shared" si="102"/>
        <v>0</v>
      </c>
      <c r="P349"/>
      <c r="Q349"/>
      <c r="R349"/>
      <c r="S349"/>
    </row>
    <row r="350" spans="1:19" s="1" customFormat="1" ht="27.6">
      <c r="A350" s="49" t="str">
        <f t="shared" si="109"/>
        <v>EF 03.</v>
      </c>
      <c r="B350" s="50" t="s">
        <v>18</v>
      </c>
      <c r="C350" s="51" t="str">
        <f t="shared" si="108"/>
        <v>EF 03.701</v>
      </c>
      <c r="D350" s="51" t="s">
        <v>73</v>
      </c>
      <c r="E350" s="52" t="s">
        <v>382</v>
      </c>
      <c r="F350" s="53"/>
      <c r="G350" s="59" t="s">
        <v>396</v>
      </c>
      <c r="H350" s="55">
        <v>23.4</v>
      </c>
      <c r="I350" s="56" t="s">
        <v>1</v>
      </c>
      <c r="J350" s="19"/>
      <c r="K350" s="20"/>
      <c r="L350" s="20">
        <f t="shared" si="100"/>
        <v>0</v>
      </c>
      <c r="M350" s="20">
        <f t="shared" si="101"/>
        <v>0</v>
      </c>
      <c r="N350" s="21">
        <f t="shared" si="102"/>
        <v>0</v>
      </c>
      <c r="P350" s="2"/>
      <c r="Q350" s="2"/>
    </row>
    <row r="351" spans="1:19" s="1" customFormat="1" ht="55.2">
      <c r="A351" s="49" t="str">
        <f t="shared" si="109"/>
        <v>EF 03.</v>
      </c>
      <c r="B351" s="50" t="s">
        <v>33</v>
      </c>
      <c r="C351" s="51" t="str">
        <f t="shared" si="108"/>
        <v>EF 03.702</v>
      </c>
      <c r="D351" s="51" t="s">
        <v>73</v>
      </c>
      <c r="E351" s="52" t="s">
        <v>397</v>
      </c>
      <c r="F351" s="58" t="s">
        <v>523</v>
      </c>
      <c r="G351" s="59" t="s">
        <v>398</v>
      </c>
      <c r="H351" s="55">
        <v>22.8</v>
      </c>
      <c r="I351" s="56" t="s">
        <v>1</v>
      </c>
      <c r="J351" s="19"/>
      <c r="K351" s="20"/>
      <c r="L351" s="20">
        <f t="shared" si="100"/>
        <v>0</v>
      </c>
      <c r="M351" s="20">
        <f t="shared" si="101"/>
        <v>0</v>
      </c>
      <c r="N351" s="21">
        <f t="shared" si="102"/>
        <v>0</v>
      </c>
      <c r="P351" s="2"/>
      <c r="Q351" s="2"/>
    </row>
    <row r="352" spans="1:19" s="78" customFormat="1" ht="27.6">
      <c r="A352" s="49" t="str">
        <f t="shared" si="109"/>
        <v>EF 03.</v>
      </c>
      <c r="B352" s="76" t="s">
        <v>20</v>
      </c>
      <c r="C352" s="51" t="str">
        <f t="shared" si="108"/>
        <v>EF 03.901</v>
      </c>
      <c r="D352" s="51" t="s">
        <v>73</v>
      </c>
      <c r="E352" s="57" t="s">
        <v>240</v>
      </c>
      <c r="F352" s="58" t="s">
        <v>399</v>
      </c>
      <c r="G352" s="77" t="s">
        <v>241</v>
      </c>
      <c r="H352" s="55">
        <v>1</v>
      </c>
      <c r="I352" s="56" t="s">
        <v>2</v>
      </c>
      <c r="J352" s="19"/>
      <c r="K352" s="20"/>
      <c r="L352" s="20">
        <f t="shared" si="100"/>
        <v>0</v>
      </c>
      <c r="M352" s="20">
        <f t="shared" si="101"/>
        <v>0</v>
      </c>
      <c r="N352" s="21">
        <f t="shared" si="102"/>
        <v>0</v>
      </c>
      <c r="P352" s="2"/>
      <c r="Q352" s="2"/>
    </row>
    <row r="353" spans="1:19" s="78" customFormat="1" ht="13.8">
      <c r="A353" s="49" t="str">
        <f t="shared" si="109"/>
        <v>EF 03.</v>
      </c>
      <c r="B353" s="76" t="s">
        <v>27</v>
      </c>
      <c r="C353" s="51" t="str">
        <f t="shared" si="108"/>
        <v>EF 03.902</v>
      </c>
      <c r="D353" s="51" t="s">
        <v>73</v>
      </c>
      <c r="E353" s="57" t="s">
        <v>158</v>
      </c>
      <c r="F353" s="58" t="s">
        <v>616</v>
      </c>
      <c r="G353" s="77" t="s">
        <v>163</v>
      </c>
      <c r="H353" s="55">
        <v>16</v>
      </c>
      <c r="I353" s="56" t="s">
        <v>2</v>
      </c>
      <c r="J353" s="19"/>
      <c r="K353" s="20"/>
      <c r="L353" s="20">
        <f t="shared" si="100"/>
        <v>0</v>
      </c>
      <c r="M353" s="20">
        <f t="shared" si="101"/>
        <v>0</v>
      </c>
      <c r="N353" s="21">
        <f t="shared" si="102"/>
        <v>0</v>
      </c>
      <c r="P353" s="2"/>
      <c r="Q353" s="2"/>
    </row>
    <row r="354" spans="1:19" s="1" customFormat="1" ht="13.8">
      <c r="A354" s="49" t="str">
        <f>A352</f>
        <v>EF 03.</v>
      </c>
      <c r="B354" s="50" t="s">
        <v>386</v>
      </c>
      <c r="C354" s="51" t="str">
        <f>CONCATENATE(A354,B354)</f>
        <v>EF 03.990</v>
      </c>
      <c r="D354" s="51" t="s">
        <v>73</v>
      </c>
      <c r="E354" s="52" t="s">
        <v>384</v>
      </c>
      <c r="F354" s="53"/>
      <c r="G354" s="54"/>
      <c r="H354" s="55">
        <v>1</v>
      </c>
      <c r="I354" s="56" t="s">
        <v>0</v>
      </c>
      <c r="J354" s="19"/>
      <c r="K354" s="20"/>
      <c r="L354" s="20">
        <f t="shared" si="100"/>
        <v>0</v>
      </c>
      <c r="M354" s="20">
        <f t="shared" si="101"/>
        <v>0</v>
      </c>
      <c r="N354" s="21">
        <f t="shared" si="102"/>
        <v>0</v>
      </c>
      <c r="P354" s="2"/>
      <c r="Q354" s="2"/>
    </row>
    <row r="355" spans="1:19" s="1" customFormat="1" ht="13.8">
      <c r="A355" s="49" t="str">
        <f>A353</f>
        <v>EF 03.</v>
      </c>
      <c r="B355" s="50" t="s">
        <v>524</v>
      </c>
      <c r="C355" s="51" t="str">
        <f>CONCATENATE(A355,B355)</f>
        <v>EF 03.991</v>
      </c>
      <c r="D355" s="51" t="s">
        <v>73</v>
      </c>
      <c r="E355" s="52" t="s">
        <v>525</v>
      </c>
      <c r="F355" s="53"/>
      <c r="G355" s="54"/>
      <c r="H355" s="55">
        <v>24</v>
      </c>
      <c r="I355" s="56" t="s">
        <v>5</v>
      </c>
      <c r="J355" s="19"/>
      <c r="K355" s="20"/>
      <c r="L355" s="20">
        <f t="shared" si="100"/>
        <v>0</v>
      </c>
      <c r="M355" s="20">
        <f t="shared" si="101"/>
        <v>0</v>
      </c>
      <c r="N355" s="21">
        <f t="shared" si="102"/>
        <v>0</v>
      </c>
      <c r="P355" s="2"/>
      <c r="Q355" s="2"/>
    </row>
    <row r="356" spans="1:19" s="78" customFormat="1" ht="13.8">
      <c r="A356" s="49" t="str">
        <f t="shared" ref="A356" si="110">A355</f>
        <v>EF 03.</v>
      </c>
      <c r="B356" s="76" t="s">
        <v>509</v>
      </c>
      <c r="C356" s="51" t="str">
        <f t="shared" ref="C356" si="111">CONCATENATE(A356,B356)</f>
        <v>EF 03.999</v>
      </c>
      <c r="D356" s="51" t="s">
        <v>73</v>
      </c>
      <c r="E356" s="57" t="s">
        <v>160</v>
      </c>
      <c r="F356" s="58"/>
      <c r="G356" s="77" t="s">
        <v>537</v>
      </c>
      <c r="H356" s="55">
        <v>2</v>
      </c>
      <c r="I356" s="56" t="s">
        <v>0</v>
      </c>
      <c r="J356" s="71"/>
      <c r="K356" s="15"/>
      <c r="L356" s="20">
        <f t="shared" si="100"/>
        <v>0</v>
      </c>
      <c r="M356" s="20">
        <f t="shared" si="101"/>
        <v>0</v>
      </c>
      <c r="N356" s="21">
        <f t="shared" si="102"/>
        <v>0</v>
      </c>
      <c r="P356" s="2"/>
      <c r="Q356" s="2"/>
    </row>
    <row r="357" spans="1:19" s="1" customFormat="1" ht="14.4" thickBot="1">
      <c r="A357" s="49"/>
      <c r="B357" s="50"/>
      <c r="C357" s="51"/>
      <c r="D357" s="51"/>
      <c r="E357" s="52"/>
      <c r="F357" s="59"/>
      <c r="G357" s="59"/>
      <c r="H357" s="55"/>
      <c r="I357" s="56"/>
      <c r="J357" s="19"/>
      <c r="K357" s="20"/>
      <c r="L357" s="20"/>
      <c r="M357" s="20"/>
      <c r="N357" s="21"/>
      <c r="P357"/>
      <c r="Q357"/>
      <c r="R357"/>
      <c r="S357"/>
    </row>
    <row r="358" spans="1:19" s="1" customFormat="1" ht="15" thickBot="1">
      <c r="A358" s="23" t="s">
        <v>402</v>
      </c>
      <c r="B358" s="24"/>
      <c r="C358" s="24" t="str">
        <f t="shared" ref="C358:C367" si="112">CONCATENATE(A358,B358)</f>
        <v>EF 05.</v>
      </c>
      <c r="D358" s="24"/>
      <c r="E358" s="25" t="s">
        <v>574</v>
      </c>
      <c r="F358" s="25"/>
      <c r="G358" s="25"/>
      <c r="H358" s="24"/>
      <c r="I358" s="26"/>
      <c r="J358" s="47"/>
      <c r="K358" s="45"/>
      <c r="L358" s="45"/>
      <c r="M358" s="45"/>
      <c r="N358" s="106">
        <f>SUM(N359:N370)</f>
        <v>0</v>
      </c>
      <c r="P358" s="2"/>
      <c r="Q358" s="2"/>
    </row>
    <row r="359" spans="1:19" s="1" customFormat="1" ht="84">
      <c r="A359" s="49" t="str">
        <f>A358</f>
        <v>EF 05.</v>
      </c>
      <c r="B359" s="50" t="s">
        <v>21</v>
      </c>
      <c r="C359" s="51" t="str">
        <f t="shared" si="112"/>
        <v>EF 05.001</v>
      </c>
      <c r="D359" s="51" t="s">
        <v>73</v>
      </c>
      <c r="E359" s="52" t="s">
        <v>514</v>
      </c>
      <c r="F359" s="53" t="s">
        <v>602</v>
      </c>
      <c r="G359" s="59" t="s">
        <v>381</v>
      </c>
      <c r="H359" s="55">
        <v>1</v>
      </c>
      <c r="I359" s="56" t="s">
        <v>0</v>
      </c>
      <c r="J359" s="19"/>
      <c r="K359" s="20"/>
      <c r="L359" s="20">
        <f t="shared" si="100"/>
        <v>0</v>
      </c>
      <c r="M359" s="20">
        <f t="shared" si="101"/>
        <v>0</v>
      </c>
      <c r="N359" s="21">
        <f t="shared" si="102"/>
        <v>0</v>
      </c>
      <c r="P359" s="2"/>
      <c r="Q359" s="2"/>
    </row>
    <row r="360" spans="1:19" s="1" customFormat="1" ht="13.8">
      <c r="A360" s="49" t="str">
        <f t="shared" ref="A360:A370" si="113">A359</f>
        <v>EF 05.</v>
      </c>
      <c r="B360" s="50" t="s">
        <v>22</v>
      </c>
      <c r="C360" s="51" t="str">
        <f t="shared" si="112"/>
        <v>EF 05.002</v>
      </c>
      <c r="D360" s="51" t="s">
        <v>73</v>
      </c>
      <c r="E360" s="75" t="s">
        <v>68</v>
      </c>
      <c r="F360" s="58"/>
      <c r="G360" s="59" t="s">
        <v>526</v>
      </c>
      <c r="H360" s="55">
        <v>1</v>
      </c>
      <c r="I360" s="56" t="s">
        <v>0</v>
      </c>
      <c r="J360" s="19"/>
      <c r="K360" s="20"/>
      <c r="L360" s="20">
        <f t="shared" si="100"/>
        <v>0</v>
      </c>
      <c r="M360" s="20">
        <f t="shared" si="101"/>
        <v>0</v>
      </c>
      <c r="N360" s="21">
        <f t="shared" si="102"/>
        <v>0</v>
      </c>
      <c r="P360" s="2"/>
      <c r="Q360" s="2"/>
    </row>
    <row r="361" spans="1:19" s="1" customFormat="1" ht="13.8">
      <c r="A361" s="49" t="str">
        <f t="shared" si="113"/>
        <v>EF 05.</v>
      </c>
      <c r="B361" s="50" t="s">
        <v>23</v>
      </c>
      <c r="C361" s="51" t="str">
        <f t="shared" si="112"/>
        <v>EF 05.003</v>
      </c>
      <c r="D361" s="51" t="s">
        <v>73</v>
      </c>
      <c r="E361" s="75" t="s">
        <v>391</v>
      </c>
      <c r="F361" s="59" t="s">
        <v>388</v>
      </c>
      <c r="G361" s="59" t="s">
        <v>75</v>
      </c>
      <c r="H361" s="55">
        <v>1</v>
      </c>
      <c r="I361" s="56" t="s">
        <v>1</v>
      </c>
      <c r="J361" s="19"/>
      <c r="K361" s="20"/>
      <c r="L361" s="20">
        <f t="shared" si="100"/>
        <v>0</v>
      </c>
      <c r="M361" s="20">
        <f t="shared" si="101"/>
        <v>0</v>
      </c>
      <c r="N361" s="21">
        <f t="shared" si="102"/>
        <v>0</v>
      </c>
      <c r="P361" s="2"/>
      <c r="Q361" s="2"/>
    </row>
    <row r="362" spans="1:19" s="1" customFormat="1" ht="13.8">
      <c r="A362" s="49" t="str">
        <f t="shared" si="113"/>
        <v>EF 05.</v>
      </c>
      <c r="B362" s="50" t="s">
        <v>54</v>
      </c>
      <c r="C362" s="51" t="str">
        <f t="shared" si="112"/>
        <v>EF 05.051</v>
      </c>
      <c r="D362" s="51" t="s">
        <v>73</v>
      </c>
      <c r="E362" s="52" t="s">
        <v>527</v>
      </c>
      <c r="F362" s="59" t="s">
        <v>388</v>
      </c>
      <c r="G362" s="59" t="s">
        <v>529</v>
      </c>
      <c r="H362" s="55">
        <v>1</v>
      </c>
      <c r="I362" s="56" t="s">
        <v>0</v>
      </c>
      <c r="J362" s="19"/>
      <c r="K362" s="20"/>
      <c r="L362" s="20">
        <f t="shared" si="100"/>
        <v>0</v>
      </c>
      <c r="M362" s="20">
        <f t="shared" si="101"/>
        <v>0</v>
      </c>
      <c r="N362" s="21">
        <f t="shared" si="102"/>
        <v>0</v>
      </c>
      <c r="P362"/>
      <c r="Q362"/>
      <c r="R362"/>
      <c r="S362"/>
    </row>
    <row r="363" spans="1:19" s="1" customFormat="1" ht="27.6">
      <c r="A363" s="49" t="str">
        <f t="shared" si="113"/>
        <v>EF 05.</v>
      </c>
      <c r="B363" s="50" t="s">
        <v>15</v>
      </c>
      <c r="C363" s="51" t="str">
        <f t="shared" si="112"/>
        <v>EF 05.101</v>
      </c>
      <c r="D363" s="51" t="s">
        <v>73</v>
      </c>
      <c r="E363" s="52" t="s">
        <v>387</v>
      </c>
      <c r="F363" s="59" t="s">
        <v>388</v>
      </c>
      <c r="G363" s="59" t="s">
        <v>75</v>
      </c>
      <c r="H363" s="55">
        <v>1</v>
      </c>
      <c r="I363" s="56" t="s">
        <v>0</v>
      </c>
      <c r="J363" s="19"/>
      <c r="K363" s="20"/>
      <c r="L363" s="20">
        <f t="shared" si="100"/>
        <v>0</v>
      </c>
      <c r="M363" s="20">
        <f t="shared" si="101"/>
        <v>0</v>
      </c>
      <c r="N363" s="21">
        <f t="shared" si="102"/>
        <v>0</v>
      </c>
      <c r="P363"/>
      <c r="Q363"/>
      <c r="R363"/>
      <c r="S363"/>
    </row>
    <row r="364" spans="1:19" s="1" customFormat="1" ht="27.6">
      <c r="A364" s="49" t="str">
        <f t="shared" si="113"/>
        <v>EF 05.</v>
      </c>
      <c r="B364" s="50" t="s">
        <v>18</v>
      </c>
      <c r="C364" s="51" t="str">
        <f t="shared" si="112"/>
        <v>EF 05.701</v>
      </c>
      <c r="D364" s="51" t="s">
        <v>73</v>
      </c>
      <c r="E364" s="52" t="s">
        <v>382</v>
      </c>
      <c r="F364" s="53"/>
      <c r="G364" s="59" t="s">
        <v>396</v>
      </c>
      <c r="H364" s="55">
        <v>27</v>
      </c>
      <c r="I364" s="56" t="s">
        <v>1</v>
      </c>
      <c r="J364" s="19"/>
      <c r="K364" s="20"/>
      <c r="L364" s="20">
        <f t="shared" si="100"/>
        <v>0</v>
      </c>
      <c r="M364" s="20">
        <f t="shared" si="101"/>
        <v>0</v>
      </c>
      <c r="N364" s="21">
        <f t="shared" si="102"/>
        <v>0</v>
      </c>
      <c r="P364" s="2"/>
      <c r="Q364" s="2"/>
    </row>
    <row r="365" spans="1:19" s="1" customFormat="1" ht="55.2">
      <c r="A365" s="49" t="str">
        <f t="shared" si="113"/>
        <v>EF 05.</v>
      </c>
      <c r="B365" s="50" t="s">
        <v>33</v>
      </c>
      <c r="C365" s="51" t="str">
        <f t="shared" si="112"/>
        <v>EF 05.702</v>
      </c>
      <c r="D365" s="51" t="s">
        <v>73</v>
      </c>
      <c r="E365" s="52" t="s">
        <v>397</v>
      </c>
      <c r="F365" s="58" t="s">
        <v>523</v>
      </c>
      <c r="G365" s="59" t="s">
        <v>401</v>
      </c>
      <c r="H365" s="55">
        <v>15.6</v>
      </c>
      <c r="I365" s="56" t="s">
        <v>1</v>
      </c>
      <c r="J365" s="19"/>
      <c r="K365" s="20"/>
      <c r="L365" s="20">
        <f t="shared" si="100"/>
        <v>0</v>
      </c>
      <c r="M365" s="20">
        <f t="shared" si="101"/>
        <v>0</v>
      </c>
      <c r="N365" s="21">
        <f t="shared" si="102"/>
        <v>0</v>
      </c>
      <c r="P365" s="2"/>
      <c r="Q365" s="2"/>
    </row>
    <row r="366" spans="1:19" s="78" customFormat="1" ht="27.6">
      <c r="A366" s="49" t="str">
        <f t="shared" si="113"/>
        <v>EF 05.</v>
      </c>
      <c r="B366" s="76" t="s">
        <v>20</v>
      </c>
      <c r="C366" s="51" t="str">
        <f t="shared" si="112"/>
        <v>EF 05.901</v>
      </c>
      <c r="D366" s="51" t="s">
        <v>73</v>
      </c>
      <c r="E366" s="57" t="s">
        <v>240</v>
      </c>
      <c r="F366" s="58" t="s">
        <v>399</v>
      </c>
      <c r="G366" s="77" t="s">
        <v>241</v>
      </c>
      <c r="H366" s="55">
        <v>1</v>
      </c>
      <c r="I366" s="56" t="s">
        <v>2</v>
      </c>
      <c r="J366" s="19"/>
      <c r="K366" s="20"/>
      <c r="L366" s="20">
        <f t="shared" si="100"/>
        <v>0</v>
      </c>
      <c r="M366" s="20">
        <f t="shared" si="101"/>
        <v>0</v>
      </c>
      <c r="N366" s="21">
        <f t="shared" si="102"/>
        <v>0</v>
      </c>
      <c r="P366" s="2"/>
      <c r="Q366" s="2"/>
    </row>
    <row r="367" spans="1:19" s="78" customFormat="1" ht="13.8">
      <c r="A367" s="49" t="str">
        <f t="shared" si="113"/>
        <v>EF 05.</v>
      </c>
      <c r="B367" s="76" t="s">
        <v>27</v>
      </c>
      <c r="C367" s="51" t="str">
        <f t="shared" si="112"/>
        <v>EF 05.902</v>
      </c>
      <c r="D367" s="51" t="s">
        <v>73</v>
      </c>
      <c r="E367" s="57" t="s">
        <v>158</v>
      </c>
      <c r="F367" s="58" t="s">
        <v>616</v>
      </c>
      <c r="G367" s="77" t="s">
        <v>163</v>
      </c>
      <c r="H367" s="55">
        <v>14</v>
      </c>
      <c r="I367" s="56" t="s">
        <v>2</v>
      </c>
      <c r="J367" s="19"/>
      <c r="K367" s="20"/>
      <c r="L367" s="20">
        <f t="shared" si="100"/>
        <v>0</v>
      </c>
      <c r="M367" s="20">
        <f t="shared" si="101"/>
        <v>0</v>
      </c>
      <c r="N367" s="21">
        <f t="shared" si="102"/>
        <v>0</v>
      </c>
      <c r="P367" s="2"/>
      <c r="Q367" s="2"/>
    </row>
    <row r="368" spans="1:19" s="1" customFormat="1" ht="13.8">
      <c r="A368" s="49" t="str">
        <f t="shared" si="113"/>
        <v>EF 05.</v>
      </c>
      <c r="B368" s="50" t="s">
        <v>386</v>
      </c>
      <c r="C368" s="51" t="str">
        <f>CONCATENATE(A368,B368)</f>
        <v>EF 05.990</v>
      </c>
      <c r="D368" s="51" t="s">
        <v>73</v>
      </c>
      <c r="E368" s="52" t="s">
        <v>384</v>
      </c>
      <c r="F368" s="53"/>
      <c r="G368" s="54"/>
      <c r="H368" s="55">
        <v>1</v>
      </c>
      <c r="I368" s="56" t="s">
        <v>0</v>
      </c>
      <c r="J368" s="19"/>
      <c r="K368" s="20"/>
      <c r="L368" s="20">
        <f t="shared" si="100"/>
        <v>0</v>
      </c>
      <c r="M368" s="20">
        <f t="shared" si="101"/>
        <v>0</v>
      </c>
      <c r="N368" s="21">
        <f t="shared" si="102"/>
        <v>0</v>
      </c>
      <c r="P368" s="2"/>
      <c r="Q368" s="2"/>
    </row>
    <row r="369" spans="1:19" s="1" customFormat="1" ht="13.8">
      <c r="A369" s="49" t="str">
        <f t="shared" si="113"/>
        <v>EF 05.</v>
      </c>
      <c r="B369" s="50" t="s">
        <v>524</v>
      </c>
      <c r="C369" s="51" t="str">
        <f>CONCATENATE(A369,B369)</f>
        <v>EF 05.991</v>
      </c>
      <c r="D369" s="51" t="s">
        <v>73</v>
      </c>
      <c r="E369" s="52" t="s">
        <v>525</v>
      </c>
      <c r="F369" s="53"/>
      <c r="G369" s="54"/>
      <c r="H369" s="55">
        <v>24</v>
      </c>
      <c r="I369" s="56" t="s">
        <v>5</v>
      </c>
      <c r="J369" s="19"/>
      <c r="K369" s="20"/>
      <c r="L369" s="20">
        <f t="shared" si="100"/>
        <v>0</v>
      </c>
      <c r="M369" s="20">
        <f t="shared" si="101"/>
        <v>0</v>
      </c>
      <c r="N369" s="21">
        <f t="shared" si="102"/>
        <v>0</v>
      </c>
      <c r="P369" s="2"/>
      <c r="Q369" s="2"/>
    </row>
    <row r="370" spans="1:19" s="78" customFormat="1" ht="13.8">
      <c r="A370" s="49" t="str">
        <f t="shared" si="113"/>
        <v>EF 05.</v>
      </c>
      <c r="B370" s="76" t="s">
        <v>509</v>
      </c>
      <c r="C370" s="51" t="str">
        <f t="shared" ref="C370" si="114">CONCATENATE(A370,B370)</f>
        <v>EF 05.999</v>
      </c>
      <c r="D370" s="51" t="s">
        <v>73</v>
      </c>
      <c r="E370" s="57" t="s">
        <v>160</v>
      </c>
      <c r="F370" s="58"/>
      <c r="G370" s="77" t="s">
        <v>537</v>
      </c>
      <c r="H370" s="55">
        <v>2</v>
      </c>
      <c r="I370" s="56" t="s">
        <v>0</v>
      </c>
      <c r="J370" s="71"/>
      <c r="K370" s="15"/>
      <c r="L370" s="20">
        <f t="shared" si="100"/>
        <v>0</v>
      </c>
      <c r="M370" s="20">
        <f t="shared" si="101"/>
        <v>0</v>
      </c>
      <c r="N370" s="21">
        <f t="shared" si="102"/>
        <v>0</v>
      </c>
      <c r="P370" s="2"/>
      <c r="Q370" s="2"/>
    </row>
    <row r="371" spans="1:19" s="1" customFormat="1" ht="14.4" thickBot="1">
      <c r="A371" s="49"/>
      <c r="B371" s="50"/>
      <c r="C371" s="51"/>
      <c r="D371" s="51"/>
      <c r="E371" s="52"/>
      <c r="F371" s="59"/>
      <c r="G371" s="59"/>
      <c r="H371" s="55"/>
      <c r="I371" s="56"/>
      <c r="J371" s="19"/>
      <c r="K371" s="20"/>
      <c r="L371" s="20"/>
      <c r="M371" s="20"/>
      <c r="N371" s="21"/>
      <c r="P371"/>
      <c r="Q371"/>
      <c r="R371"/>
      <c r="S371"/>
    </row>
    <row r="372" spans="1:19" s="1" customFormat="1" ht="15" thickBot="1">
      <c r="A372" s="23" t="s">
        <v>404</v>
      </c>
      <c r="B372" s="24"/>
      <c r="C372" s="24" t="str">
        <f t="shared" ref="C372:C380" si="115">CONCATENATE(A372,B372)</f>
        <v>EF 07.</v>
      </c>
      <c r="D372" s="24"/>
      <c r="E372" s="25" t="s">
        <v>403</v>
      </c>
      <c r="F372" s="25"/>
      <c r="G372" s="25"/>
      <c r="H372" s="24"/>
      <c r="I372" s="26"/>
      <c r="J372" s="47"/>
      <c r="K372" s="45"/>
      <c r="L372" s="45"/>
      <c r="M372" s="45"/>
      <c r="N372" s="106">
        <f>SUM(N373:N380)</f>
        <v>0</v>
      </c>
      <c r="P372" s="2"/>
      <c r="Q372" s="2"/>
    </row>
    <row r="373" spans="1:19" s="1" customFormat="1" ht="70.2">
      <c r="A373" s="49" t="str">
        <f>A372</f>
        <v>EF 07.</v>
      </c>
      <c r="B373" s="50" t="s">
        <v>21</v>
      </c>
      <c r="C373" s="51" t="str">
        <f t="shared" si="115"/>
        <v>EF 07.001</v>
      </c>
      <c r="D373" s="51" t="s">
        <v>73</v>
      </c>
      <c r="E373" s="52" t="s">
        <v>515</v>
      </c>
      <c r="F373" s="53" t="s">
        <v>405</v>
      </c>
      <c r="G373" s="59" t="s">
        <v>406</v>
      </c>
      <c r="H373" s="55">
        <v>1</v>
      </c>
      <c r="I373" s="56" t="s">
        <v>0</v>
      </c>
      <c r="J373" s="19"/>
      <c r="K373" s="20"/>
      <c r="L373" s="20">
        <f t="shared" si="100"/>
        <v>0</v>
      </c>
      <c r="M373" s="20">
        <f t="shared" si="101"/>
        <v>0</v>
      </c>
      <c r="N373" s="21">
        <f t="shared" si="102"/>
        <v>0</v>
      </c>
      <c r="P373" s="2"/>
      <c r="Q373" s="2"/>
    </row>
    <row r="374" spans="1:19" s="1" customFormat="1" ht="13.8">
      <c r="A374" s="49" t="str">
        <f t="shared" ref="A374:A380" si="116">A373</f>
        <v>EF 07.</v>
      </c>
      <c r="B374" s="50" t="s">
        <v>22</v>
      </c>
      <c r="C374" s="51" t="str">
        <f t="shared" si="115"/>
        <v>EF 07.002</v>
      </c>
      <c r="D374" s="51" t="s">
        <v>73</v>
      </c>
      <c r="E374" s="75" t="s">
        <v>68</v>
      </c>
      <c r="F374" s="58"/>
      <c r="G374" s="59" t="s">
        <v>385</v>
      </c>
      <c r="H374" s="55">
        <v>1</v>
      </c>
      <c r="I374" s="56" t="s">
        <v>0</v>
      </c>
      <c r="J374" s="19"/>
      <c r="K374" s="20"/>
      <c r="L374" s="20">
        <f t="shared" si="100"/>
        <v>0</v>
      </c>
      <c r="M374" s="20">
        <f t="shared" si="101"/>
        <v>0</v>
      </c>
      <c r="N374" s="21">
        <f t="shared" si="102"/>
        <v>0</v>
      </c>
      <c r="P374" s="2"/>
      <c r="Q374" s="2"/>
    </row>
    <row r="375" spans="1:19" s="1" customFormat="1" ht="13.8">
      <c r="A375" s="49" t="str">
        <f t="shared" si="116"/>
        <v>EF 07.</v>
      </c>
      <c r="B375" s="50" t="s">
        <v>23</v>
      </c>
      <c r="C375" s="51" t="str">
        <f t="shared" si="115"/>
        <v>EF 07.003</v>
      </c>
      <c r="D375" s="51" t="s">
        <v>73</v>
      </c>
      <c r="E375" s="75" t="s">
        <v>407</v>
      </c>
      <c r="F375" s="59" t="s">
        <v>408</v>
      </c>
      <c r="G375" s="59" t="s">
        <v>30</v>
      </c>
      <c r="H375" s="55">
        <v>1</v>
      </c>
      <c r="I375" s="56" t="s">
        <v>1</v>
      </c>
      <c r="J375" s="19"/>
      <c r="K375" s="20"/>
      <c r="L375" s="20">
        <f t="shared" si="100"/>
        <v>0</v>
      </c>
      <c r="M375" s="20">
        <f t="shared" si="101"/>
        <v>0</v>
      </c>
      <c r="N375" s="21">
        <f t="shared" si="102"/>
        <v>0</v>
      </c>
      <c r="P375" s="2"/>
      <c r="Q375" s="2"/>
    </row>
    <row r="376" spans="1:19" s="1" customFormat="1" ht="13.8">
      <c r="A376" s="49" t="str">
        <f t="shared" si="116"/>
        <v>EF 07.</v>
      </c>
      <c r="B376" s="50" t="s">
        <v>54</v>
      </c>
      <c r="C376" s="51" t="str">
        <f t="shared" si="115"/>
        <v>EF 07.051</v>
      </c>
      <c r="D376" s="51" t="s">
        <v>73</v>
      </c>
      <c r="E376" s="52" t="s">
        <v>531</v>
      </c>
      <c r="F376" s="59" t="s">
        <v>530</v>
      </c>
      <c r="G376" s="59" t="s">
        <v>528</v>
      </c>
      <c r="H376" s="55">
        <v>1</v>
      </c>
      <c r="I376" s="56" t="s">
        <v>0</v>
      </c>
      <c r="J376" s="19"/>
      <c r="K376" s="20"/>
      <c r="L376" s="20">
        <f t="shared" si="100"/>
        <v>0</v>
      </c>
      <c r="M376" s="20">
        <f t="shared" si="101"/>
        <v>0</v>
      </c>
      <c r="N376" s="21">
        <f t="shared" si="102"/>
        <v>0</v>
      </c>
      <c r="P376"/>
      <c r="Q376"/>
      <c r="R376"/>
      <c r="S376"/>
    </row>
    <row r="377" spans="1:19" s="1" customFormat="1" ht="27.6">
      <c r="A377" s="49" t="str">
        <f t="shared" si="116"/>
        <v>EF 07.</v>
      </c>
      <c r="B377" s="50" t="s">
        <v>15</v>
      </c>
      <c r="C377" s="51" t="str">
        <f t="shared" si="115"/>
        <v>EF 07.101</v>
      </c>
      <c r="D377" s="51" t="s">
        <v>73</v>
      </c>
      <c r="E377" s="52" t="s">
        <v>387</v>
      </c>
      <c r="F377" s="59" t="s">
        <v>409</v>
      </c>
      <c r="G377" s="59" t="s">
        <v>30</v>
      </c>
      <c r="H377" s="55">
        <v>1</v>
      </c>
      <c r="I377" s="56" t="s">
        <v>0</v>
      </c>
      <c r="J377" s="19"/>
      <c r="K377" s="20"/>
      <c r="L377" s="20">
        <f t="shared" si="100"/>
        <v>0</v>
      </c>
      <c r="M377" s="20">
        <f t="shared" si="101"/>
        <v>0</v>
      </c>
      <c r="N377" s="21">
        <f t="shared" si="102"/>
        <v>0</v>
      </c>
      <c r="P377"/>
      <c r="Q377"/>
      <c r="R377"/>
      <c r="S377"/>
    </row>
    <row r="378" spans="1:19" s="1" customFormat="1" ht="13.8">
      <c r="A378" s="49" t="str">
        <f t="shared" si="116"/>
        <v>EF 07.</v>
      </c>
      <c r="B378" s="50" t="s">
        <v>16</v>
      </c>
      <c r="C378" s="51" t="str">
        <f>CONCATENATE(A378,B378)</f>
        <v>EF 07.102</v>
      </c>
      <c r="D378" s="51" t="s">
        <v>73</v>
      </c>
      <c r="E378" s="52" t="s">
        <v>389</v>
      </c>
      <c r="F378" s="59" t="s">
        <v>533</v>
      </c>
      <c r="G378" s="59" t="s">
        <v>30</v>
      </c>
      <c r="H378" s="55">
        <v>1</v>
      </c>
      <c r="I378" s="56" t="s">
        <v>0</v>
      </c>
      <c r="J378" s="19"/>
      <c r="K378" s="20"/>
      <c r="L378" s="20">
        <f t="shared" si="100"/>
        <v>0</v>
      </c>
      <c r="M378" s="20">
        <f t="shared" si="101"/>
        <v>0</v>
      </c>
      <c r="N378" s="21">
        <f t="shared" si="102"/>
        <v>0</v>
      </c>
      <c r="P378"/>
      <c r="Q378"/>
      <c r="R378"/>
      <c r="S378"/>
    </row>
    <row r="379" spans="1:19" s="1" customFormat="1" ht="27.6">
      <c r="A379" s="49" t="str">
        <f t="shared" si="116"/>
        <v>EF 07.</v>
      </c>
      <c r="B379" s="50" t="s">
        <v>18</v>
      </c>
      <c r="C379" s="51" t="str">
        <f t="shared" si="115"/>
        <v>EF 07.701</v>
      </c>
      <c r="D379" s="51" t="s">
        <v>73</v>
      </c>
      <c r="E379" s="52" t="s">
        <v>410</v>
      </c>
      <c r="F379" s="59" t="s">
        <v>409</v>
      </c>
      <c r="G379" s="59" t="s">
        <v>383</v>
      </c>
      <c r="H379" s="55">
        <v>37.199999999999996</v>
      </c>
      <c r="I379" s="56" t="s">
        <v>1</v>
      </c>
      <c r="J379" s="19"/>
      <c r="K379" s="20"/>
      <c r="L379" s="20">
        <f t="shared" si="100"/>
        <v>0</v>
      </c>
      <c r="M379" s="20">
        <f t="shared" si="101"/>
        <v>0</v>
      </c>
      <c r="N379" s="21">
        <f t="shared" si="102"/>
        <v>0</v>
      </c>
      <c r="P379" s="2"/>
      <c r="Q379" s="2"/>
    </row>
    <row r="380" spans="1:19" s="78" customFormat="1" ht="27.6">
      <c r="A380" s="49" t="str">
        <f t="shared" si="116"/>
        <v>EF 07.</v>
      </c>
      <c r="B380" s="76" t="s">
        <v>20</v>
      </c>
      <c r="C380" s="51" t="str">
        <f t="shared" si="115"/>
        <v>EF 07.901</v>
      </c>
      <c r="D380" s="51" t="s">
        <v>73</v>
      </c>
      <c r="E380" s="57" t="s">
        <v>240</v>
      </c>
      <c r="F380" s="58" t="s">
        <v>399</v>
      </c>
      <c r="G380" s="77" t="s">
        <v>241</v>
      </c>
      <c r="H380" s="55">
        <v>1.5</v>
      </c>
      <c r="I380" s="56" t="s">
        <v>2</v>
      </c>
      <c r="J380" s="19"/>
      <c r="K380" s="20"/>
      <c r="L380" s="20">
        <f t="shared" si="100"/>
        <v>0</v>
      </c>
      <c r="M380" s="20">
        <f t="shared" si="101"/>
        <v>0</v>
      </c>
      <c r="N380" s="21">
        <f t="shared" si="102"/>
        <v>0</v>
      </c>
      <c r="P380" s="2"/>
      <c r="Q380" s="2"/>
    </row>
    <row r="381" spans="1:19" s="1" customFormat="1" ht="14.4" thickBot="1">
      <c r="A381" s="49"/>
      <c r="B381" s="50"/>
      <c r="C381" s="51"/>
      <c r="D381" s="51"/>
      <c r="E381" s="52"/>
      <c r="F381" s="53"/>
      <c r="G381" s="54"/>
      <c r="H381" s="55"/>
      <c r="I381" s="56"/>
      <c r="J381" s="19"/>
      <c r="K381" s="20"/>
      <c r="L381" s="20"/>
      <c r="M381" s="20"/>
      <c r="N381" s="21"/>
      <c r="P381" s="2"/>
      <c r="Q381" s="2"/>
    </row>
    <row r="382" spans="1:19" s="1" customFormat="1" ht="15" thickBot="1">
      <c r="A382" s="23" t="s">
        <v>411</v>
      </c>
      <c r="B382" s="24"/>
      <c r="C382" s="24" t="str">
        <f t="shared" ref="C382:C390" si="117">CONCATENATE(A382,B382)</f>
        <v>EF 08.</v>
      </c>
      <c r="D382" s="24"/>
      <c r="E382" s="25" t="s">
        <v>412</v>
      </c>
      <c r="F382" s="25"/>
      <c r="G382" s="25"/>
      <c r="H382" s="24"/>
      <c r="I382" s="26"/>
      <c r="J382" s="47"/>
      <c r="K382" s="45"/>
      <c r="L382" s="45"/>
      <c r="M382" s="45"/>
      <c r="N382" s="106">
        <f>SUM(N383:N390)</f>
        <v>0</v>
      </c>
      <c r="P382" s="2"/>
      <c r="Q382" s="2"/>
    </row>
    <row r="383" spans="1:19" s="1" customFormat="1" ht="70.2">
      <c r="A383" s="49" t="str">
        <f>A382</f>
        <v>EF 08.</v>
      </c>
      <c r="B383" s="50" t="s">
        <v>21</v>
      </c>
      <c r="C383" s="51" t="str">
        <f t="shared" si="117"/>
        <v>EF 08.001</v>
      </c>
      <c r="D383" s="51" t="s">
        <v>73</v>
      </c>
      <c r="E383" s="52" t="s">
        <v>515</v>
      </c>
      <c r="F383" s="53" t="s">
        <v>405</v>
      </c>
      <c r="G383" s="59" t="s">
        <v>406</v>
      </c>
      <c r="H383" s="55">
        <v>1</v>
      </c>
      <c r="I383" s="56" t="s">
        <v>0</v>
      </c>
      <c r="J383" s="19"/>
      <c r="K383" s="20"/>
      <c r="L383" s="20">
        <f t="shared" si="100"/>
        <v>0</v>
      </c>
      <c r="M383" s="20">
        <f t="shared" si="101"/>
        <v>0</v>
      </c>
      <c r="N383" s="21">
        <f t="shared" si="102"/>
        <v>0</v>
      </c>
      <c r="P383" s="2"/>
      <c r="Q383" s="2"/>
    </row>
    <row r="384" spans="1:19" s="1" customFormat="1" ht="13.8">
      <c r="A384" s="49" t="str">
        <f t="shared" ref="A384:A390" si="118">A383</f>
        <v>EF 08.</v>
      </c>
      <c r="B384" s="50" t="s">
        <v>22</v>
      </c>
      <c r="C384" s="51" t="str">
        <f t="shared" si="117"/>
        <v>EF 08.002</v>
      </c>
      <c r="D384" s="51" t="s">
        <v>73</v>
      </c>
      <c r="E384" s="75" t="s">
        <v>68</v>
      </c>
      <c r="F384" s="58"/>
      <c r="G384" s="59" t="s">
        <v>385</v>
      </c>
      <c r="H384" s="55">
        <v>1</v>
      </c>
      <c r="I384" s="56" t="s">
        <v>0</v>
      </c>
      <c r="J384" s="19"/>
      <c r="K384" s="20"/>
      <c r="L384" s="20">
        <f t="shared" si="100"/>
        <v>0</v>
      </c>
      <c r="M384" s="20">
        <f t="shared" si="101"/>
        <v>0</v>
      </c>
      <c r="N384" s="21">
        <f t="shared" si="102"/>
        <v>0</v>
      </c>
      <c r="P384" s="2"/>
      <c r="Q384" s="2"/>
    </row>
    <row r="385" spans="1:19" s="1" customFormat="1" ht="13.8">
      <c r="A385" s="49" t="str">
        <f t="shared" si="118"/>
        <v>EF 08.</v>
      </c>
      <c r="B385" s="50" t="s">
        <v>23</v>
      </c>
      <c r="C385" s="51" t="str">
        <f t="shared" si="117"/>
        <v>EF 08.003</v>
      </c>
      <c r="D385" s="51" t="s">
        <v>73</v>
      </c>
      <c r="E385" s="75" t="s">
        <v>407</v>
      </c>
      <c r="F385" s="59" t="s">
        <v>408</v>
      </c>
      <c r="G385" s="59" t="s">
        <v>30</v>
      </c>
      <c r="H385" s="55">
        <v>1</v>
      </c>
      <c r="I385" s="56" t="s">
        <v>1</v>
      </c>
      <c r="J385" s="19"/>
      <c r="K385" s="20"/>
      <c r="L385" s="20">
        <f t="shared" si="100"/>
        <v>0</v>
      </c>
      <c r="M385" s="20">
        <f t="shared" si="101"/>
        <v>0</v>
      </c>
      <c r="N385" s="21">
        <f t="shared" si="102"/>
        <v>0</v>
      </c>
      <c r="P385" s="2"/>
      <c r="Q385" s="2"/>
    </row>
    <row r="386" spans="1:19" s="1" customFormat="1" ht="13.8">
      <c r="A386" s="49" t="str">
        <f t="shared" si="118"/>
        <v>EF 08.</v>
      </c>
      <c r="B386" s="50" t="s">
        <v>54</v>
      </c>
      <c r="C386" s="51" t="str">
        <f t="shared" si="117"/>
        <v>EF 08.051</v>
      </c>
      <c r="D386" s="51" t="s">
        <v>73</v>
      </c>
      <c r="E386" s="52" t="s">
        <v>531</v>
      </c>
      <c r="F386" s="59" t="s">
        <v>530</v>
      </c>
      <c r="G386" s="59" t="s">
        <v>528</v>
      </c>
      <c r="H386" s="55">
        <v>1</v>
      </c>
      <c r="I386" s="56" t="s">
        <v>0</v>
      </c>
      <c r="J386" s="19"/>
      <c r="K386" s="20"/>
      <c r="L386" s="20">
        <f t="shared" si="100"/>
        <v>0</v>
      </c>
      <c r="M386" s="20">
        <f t="shared" si="101"/>
        <v>0</v>
      </c>
      <c r="N386" s="21">
        <f t="shared" si="102"/>
        <v>0</v>
      </c>
      <c r="P386"/>
      <c r="Q386"/>
      <c r="R386"/>
      <c r="S386"/>
    </row>
    <row r="387" spans="1:19" s="1" customFormat="1" ht="27.6">
      <c r="A387" s="49" t="str">
        <f t="shared" si="118"/>
        <v>EF 08.</v>
      </c>
      <c r="B387" s="50" t="s">
        <v>15</v>
      </c>
      <c r="C387" s="51" t="str">
        <f t="shared" si="117"/>
        <v>EF 08.101</v>
      </c>
      <c r="D387" s="51" t="s">
        <v>73</v>
      </c>
      <c r="E387" s="52" t="s">
        <v>387</v>
      </c>
      <c r="F387" s="59" t="s">
        <v>409</v>
      </c>
      <c r="G387" s="59" t="s">
        <v>30</v>
      </c>
      <c r="H387" s="55">
        <v>1</v>
      </c>
      <c r="I387" s="56" t="s">
        <v>0</v>
      </c>
      <c r="J387" s="19"/>
      <c r="K387" s="20"/>
      <c r="L387" s="20">
        <f t="shared" si="100"/>
        <v>0</v>
      </c>
      <c r="M387" s="20">
        <f t="shared" si="101"/>
        <v>0</v>
      </c>
      <c r="N387" s="21">
        <f t="shared" si="102"/>
        <v>0</v>
      </c>
      <c r="P387"/>
      <c r="Q387"/>
      <c r="R387"/>
      <c r="S387"/>
    </row>
    <row r="388" spans="1:19" s="1" customFormat="1" ht="13.8">
      <c r="A388" s="49" t="str">
        <f t="shared" si="118"/>
        <v>EF 08.</v>
      </c>
      <c r="B388" s="50" t="s">
        <v>16</v>
      </c>
      <c r="C388" s="51" t="str">
        <f>CONCATENATE(A388,B388)</f>
        <v>EF 08.102</v>
      </c>
      <c r="D388" s="51" t="s">
        <v>73</v>
      </c>
      <c r="E388" s="52" t="s">
        <v>389</v>
      </c>
      <c r="F388" s="59" t="s">
        <v>390</v>
      </c>
      <c r="G388" s="59" t="s">
        <v>30</v>
      </c>
      <c r="H388" s="55">
        <v>1</v>
      </c>
      <c r="I388" s="56" t="s">
        <v>0</v>
      </c>
      <c r="J388" s="19"/>
      <c r="K388" s="20"/>
      <c r="L388" s="20">
        <f t="shared" ref="L388:L451" si="119">H388*J388</f>
        <v>0</v>
      </c>
      <c r="M388" s="20">
        <f t="shared" ref="M388:M451" si="120">H388*K388</f>
        <v>0</v>
      </c>
      <c r="N388" s="21">
        <f t="shared" ref="N388:N451" si="121">L388+M388</f>
        <v>0</v>
      </c>
      <c r="P388"/>
      <c r="Q388"/>
      <c r="R388"/>
      <c r="S388"/>
    </row>
    <row r="389" spans="1:19" s="1" customFormat="1" ht="27.6">
      <c r="A389" s="49" t="str">
        <f t="shared" si="118"/>
        <v>EF 08.</v>
      </c>
      <c r="B389" s="50" t="s">
        <v>18</v>
      </c>
      <c r="C389" s="51" t="str">
        <f t="shared" ref="C389" si="122">CONCATENATE(A389,B389)</f>
        <v>EF 08.701</v>
      </c>
      <c r="D389" s="51" t="s">
        <v>73</v>
      </c>
      <c r="E389" s="52" t="s">
        <v>410</v>
      </c>
      <c r="F389" s="59" t="s">
        <v>409</v>
      </c>
      <c r="G389" s="59" t="s">
        <v>383</v>
      </c>
      <c r="H389" s="55">
        <v>24.599999999999998</v>
      </c>
      <c r="I389" s="56" t="s">
        <v>1</v>
      </c>
      <c r="J389" s="19"/>
      <c r="K389" s="20"/>
      <c r="L389" s="20">
        <f t="shared" si="119"/>
        <v>0</v>
      </c>
      <c r="M389" s="20">
        <f t="shared" si="120"/>
        <v>0</v>
      </c>
      <c r="N389" s="21">
        <f t="shared" si="121"/>
        <v>0</v>
      </c>
      <c r="P389" s="2"/>
      <c r="Q389" s="2"/>
    </row>
    <row r="390" spans="1:19" s="78" customFormat="1" ht="27.6">
      <c r="A390" s="49" t="str">
        <f t="shared" si="118"/>
        <v>EF 08.</v>
      </c>
      <c r="B390" s="76" t="s">
        <v>20</v>
      </c>
      <c r="C390" s="51" t="str">
        <f t="shared" si="117"/>
        <v>EF 08.901</v>
      </c>
      <c r="D390" s="51" t="s">
        <v>73</v>
      </c>
      <c r="E390" s="57" t="s">
        <v>240</v>
      </c>
      <c r="F390" s="58" t="s">
        <v>399</v>
      </c>
      <c r="G390" s="77" t="s">
        <v>241</v>
      </c>
      <c r="H390" s="55">
        <v>1.5</v>
      </c>
      <c r="I390" s="56" t="s">
        <v>2</v>
      </c>
      <c r="J390" s="19"/>
      <c r="K390" s="20"/>
      <c r="L390" s="20">
        <f t="shared" si="119"/>
        <v>0</v>
      </c>
      <c r="M390" s="20">
        <f t="shared" si="120"/>
        <v>0</v>
      </c>
      <c r="N390" s="21">
        <f t="shared" si="121"/>
        <v>0</v>
      </c>
      <c r="P390" s="2"/>
      <c r="Q390" s="2"/>
    </row>
    <row r="391" spans="1:19" s="1" customFormat="1" ht="14.4" thickBot="1">
      <c r="A391" s="49"/>
      <c r="B391" s="50"/>
      <c r="C391" s="51"/>
      <c r="D391" s="51"/>
      <c r="E391" s="52"/>
      <c r="F391" s="53"/>
      <c r="G391" s="54"/>
      <c r="H391" s="55"/>
      <c r="I391" s="56"/>
      <c r="J391" s="19"/>
      <c r="K391" s="20"/>
      <c r="L391" s="20"/>
      <c r="M391" s="20"/>
      <c r="N391" s="21"/>
      <c r="P391" s="2"/>
      <c r="Q391" s="2"/>
    </row>
    <row r="392" spans="1:19" s="1" customFormat="1" ht="15" thickBot="1">
      <c r="A392" s="23" t="s">
        <v>413</v>
      </c>
      <c r="B392" s="24"/>
      <c r="C392" s="24" t="str">
        <f t="shared" ref="C392:C400" si="123">CONCATENATE(A392,B392)</f>
        <v>EF 10.</v>
      </c>
      <c r="D392" s="24"/>
      <c r="E392" s="25" t="s">
        <v>414</v>
      </c>
      <c r="F392" s="25"/>
      <c r="G392" s="25"/>
      <c r="H392" s="24"/>
      <c r="I392" s="26"/>
      <c r="J392" s="47"/>
      <c r="K392" s="45"/>
      <c r="L392" s="45"/>
      <c r="M392" s="45"/>
      <c r="N392" s="106">
        <f>SUM(N393:N401)</f>
        <v>0</v>
      </c>
      <c r="P392" s="2"/>
      <c r="Q392" s="2"/>
    </row>
    <row r="393" spans="1:19" s="1" customFormat="1" ht="84">
      <c r="A393" s="49" t="str">
        <f>A392</f>
        <v>EF 10.</v>
      </c>
      <c r="B393" s="50" t="s">
        <v>21</v>
      </c>
      <c r="C393" s="51" t="str">
        <f t="shared" si="123"/>
        <v>EF 10.001</v>
      </c>
      <c r="D393" s="51" t="s">
        <v>73</v>
      </c>
      <c r="E393" s="52" t="s">
        <v>514</v>
      </c>
      <c r="F393" s="53" t="s">
        <v>603</v>
      </c>
      <c r="G393" s="59" t="s">
        <v>381</v>
      </c>
      <c r="H393" s="55">
        <v>1</v>
      </c>
      <c r="I393" s="56" t="s">
        <v>0</v>
      </c>
      <c r="J393" s="19"/>
      <c r="K393" s="20"/>
      <c r="L393" s="20">
        <f t="shared" si="119"/>
        <v>0</v>
      </c>
      <c r="M393" s="20">
        <f t="shared" si="120"/>
        <v>0</v>
      </c>
      <c r="N393" s="21">
        <f t="shared" si="121"/>
        <v>0</v>
      </c>
      <c r="P393" s="2"/>
      <c r="Q393" s="2"/>
    </row>
    <row r="394" spans="1:19" s="1" customFormat="1" ht="13.8">
      <c r="A394" s="49" t="str">
        <f t="shared" ref="A394:A401" si="124">A393</f>
        <v>EF 10.</v>
      </c>
      <c r="B394" s="50" t="s">
        <v>22</v>
      </c>
      <c r="C394" s="51" t="str">
        <f t="shared" si="123"/>
        <v>EF 10.002</v>
      </c>
      <c r="D394" s="51" t="s">
        <v>73</v>
      </c>
      <c r="E394" s="75" t="s">
        <v>68</v>
      </c>
      <c r="F394" s="58"/>
      <c r="G394" s="59" t="s">
        <v>415</v>
      </c>
      <c r="H394" s="55">
        <v>1</v>
      </c>
      <c r="I394" s="56" t="s">
        <v>0</v>
      </c>
      <c r="J394" s="19"/>
      <c r="K394" s="20"/>
      <c r="L394" s="20">
        <f t="shared" si="119"/>
        <v>0</v>
      </c>
      <c r="M394" s="20">
        <f t="shared" si="120"/>
        <v>0</v>
      </c>
      <c r="N394" s="21">
        <f t="shared" si="121"/>
        <v>0</v>
      </c>
      <c r="P394" s="2"/>
      <c r="Q394" s="2"/>
    </row>
    <row r="395" spans="1:19" s="1" customFormat="1" ht="13.8">
      <c r="A395" s="49" t="str">
        <f t="shared" si="124"/>
        <v>EF 10.</v>
      </c>
      <c r="B395" s="50" t="s">
        <v>23</v>
      </c>
      <c r="C395" s="51" t="str">
        <f t="shared" si="123"/>
        <v>EF 10.003</v>
      </c>
      <c r="D395" s="51" t="s">
        <v>73</v>
      </c>
      <c r="E395" s="75" t="s">
        <v>391</v>
      </c>
      <c r="F395" s="59" t="s">
        <v>388</v>
      </c>
      <c r="G395" s="59" t="s">
        <v>30</v>
      </c>
      <c r="H395" s="55">
        <v>1</v>
      </c>
      <c r="I395" s="56" t="s">
        <v>1</v>
      </c>
      <c r="J395" s="19"/>
      <c r="K395" s="20"/>
      <c r="L395" s="20">
        <f t="shared" si="119"/>
        <v>0</v>
      </c>
      <c r="M395" s="20">
        <f t="shared" si="120"/>
        <v>0</v>
      </c>
      <c r="N395" s="21">
        <f t="shared" si="121"/>
        <v>0</v>
      </c>
      <c r="P395" s="2"/>
      <c r="Q395" s="2"/>
    </row>
    <row r="396" spans="1:19" s="1" customFormat="1" ht="13.8">
      <c r="A396" s="49" t="str">
        <f t="shared" si="124"/>
        <v>EF 10.</v>
      </c>
      <c r="B396" s="50" t="s">
        <v>54</v>
      </c>
      <c r="C396" s="51" t="str">
        <f t="shared" si="123"/>
        <v>EF 10.051</v>
      </c>
      <c r="D396" s="51" t="s">
        <v>73</v>
      </c>
      <c r="E396" s="52" t="s">
        <v>527</v>
      </c>
      <c r="F396" s="59" t="s">
        <v>388</v>
      </c>
      <c r="G396" s="59" t="s">
        <v>528</v>
      </c>
      <c r="H396" s="55">
        <v>1</v>
      </c>
      <c r="I396" s="56" t="s">
        <v>0</v>
      </c>
      <c r="J396" s="19"/>
      <c r="K396" s="20"/>
      <c r="L396" s="20">
        <f t="shared" si="119"/>
        <v>0</v>
      </c>
      <c r="M396" s="20">
        <f t="shared" si="120"/>
        <v>0</v>
      </c>
      <c r="N396" s="21">
        <f t="shared" si="121"/>
        <v>0</v>
      </c>
      <c r="P396"/>
      <c r="Q396"/>
      <c r="R396"/>
      <c r="S396"/>
    </row>
    <row r="397" spans="1:19" s="1" customFormat="1" ht="27.6">
      <c r="A397" s="49" t="str">
        <f t="shared" si="124"/>
        <v>EF 10.</v>
      </c>
      <c r="B397" s="50" t="s">
        <v>15</v>
      </c>
      <c r="C397" s="51" t="str">
        <f t="shared" si="123"/>
        <v>EF 10.101</v>
      </c>
      <c r="D397" s="51" t="s">
        <v>73</v>
      </c>
      <c r="E397" s="52" t="s">
        <v>387</v>
      </c>
      <c r="F397" s="59" t="s">
        <v>388</v>
      </c>
      <c r="G397" s="59" t="s">
        <v>30</v>
      </c>
      <c r="H397" s="55">
        <v>1</v>
      </c>
      <c r="I397" s="56" t="s">
        <v>0</v>
      </c>
      <c r="J397" s="19"/>
      <c r="K397" s="20"/>
      <c r="L397" s="20">
        <f t="shared" si="119"/>
        <v>0</v>
      </c>
      <c r="M397" s="20">
        <f t="shared" si="120"/>
        <v>0</v>
      </c>
      <c r="N397" s="21">
        <f t="shared" si="121"/>
        <v>0</v>
      </c>
      <c r="P397"/>
      <c r="Q397"/>
      <c r="R397"/>
      <c r="S397"/>
    </row>
    <row r="398" spans="1:19" s="1" customFormat="1" ht="13.8">
      <c r="A398" s="49" t="str">
        <f t="shared" si="124"/>
        <v>EF 10.</v>
      </c>
      <c r="B398" s="50" t="s">
        <v>16</v>
      </c>
      <c r="C398" s="51" t="str">
        <f>CONCATENATE(A398,B398)</f>
        <v>EF 10.102</v>
      </c>
      <c r="D398" s="51" t="s">
        <v>73</v>
      </c>
      <c r="E398" s="52" t="s">
        <v>389</v>
      </c>
      <c r="F398" s="59" t="s">
        <v>390</v>
      </c>
      <c r="G398" s="59" t="s">
        <v>30</v>
      </c>
      <c r="H398" s="55">
        <v>1</v>
      </c>
      <c r="I398" s="56" t="s">
        <v>0</v>
      </c>
      <c r="J398" s="19"/>
      <c r="K398" s="20"/>
      <c r="L398" s="20">
        <f t="shared" si="119"/>
        <v>0</v>
      </c>
      <c r="M398" s="20">
        <f t="shared" si="120"/>
        <v>0</v>
      </c>
      <c r="N398" s="21">
        <f t="shared" si="121"/>
        <v>0</v>
      </c>
      <c r="P398"/>
      <c r="Q398"/>
      <c r="R398"/>
      <c r="S398"/>
    </row>
    <row r="399" spans="1:19" s="1" customFormat="1" ht="27.6">
      <c r="A399" s="49" t="str">
        <f t="shared" si="124"/>
        <v>EF 10.</v>
      </c>
      <c r="B399" s="50" t="s">
        <v>18</v>
      </c>
      <c r="C399" s="51" t="str">
        <f t="shared" si="123"/>
        <v>EF 10.701</v>
      </c>
      <c r="D399" s="51" t="s">
        <v>73</v>
      </c>
      <c r="E399" s="52" t="s">
        <v>382</v>
      </c>
      <c r="F399" s="53"/>
      <c r="G399" s="59" t="s">
        <v>383</v>
      </c>
      <c r="H399" s="55">
        <v>17.399999999999999</v>
      </c>
      <c r="I399" s="56" t="s">
        <v>1</v>
      </c>
      <c r="J399" s="19"/>
      <c r="K399" s="20"/>
      <c r="L399" s="20">
        <f t="shared" si="119"/>
        <v>0</v>
      </c>
      <c r="M399" s="20">
        <f t="shared" si="120"/>
        <v>0</v>
      </c>
      <c r="N399" s="21">
        <f t="shared" si="121"/>
        <v>0</v>
      </c>
      <c r="P399" s="2"/>
      <c r="Q399" s="2"/>
    </row>
    <row r="400" spans="1:19" s="78" customFormat="1" ht="27.6">
      <c r="A400" s="49" t="str">
        <f t="shared" si="124"/>
        <v>EF 10.</v>
      </c>
      <c r="B400" s="76" t="s">
        <v>20</v>
      </c>
      <c r="C400" s="51" t="str">
        <f t="shared" si="123"/>
        <v>EF 10.901</v>
      </c>
      <c r="D400" s="51" t="s">
        <v>73</v>
      </c>
      <c r="E400" s="57" t="s">
        <v>240</v>
      </c>
      <c r="F400" s="58" t="s">
        <v>399</v>
      </c>
      <c r="G400" s="77" t="s">
        <v>241</v>
      </c>
      <c r="H400" s="55">
        <v>2</v>
      </c>
      <c r="I400" s="56" t="s">
        <v>2</v>
      </c>
      <c r="J400" s="19"/>
      <c r="K400" s="20"/>
      <c r="L400" s="20">
        <f t="shared" si="119"/>
        <v>0</v>
      </c>
      <c r="M400" s="20">
        <f t="shared" si="120"/>
        <v>0</v>
      </c>
      <c r="N400" s="21">
        <f t="shared" si="121"/>
        <v>0</v>
      </c>
      <c r="P400" s="2"/>
      <c r="Q400" s="2"/>
    </row>
    <row r="401" spans="1:19" s="1" customFormat="1" ht="13.8">
      <c r="A401" s="49" t="str">
        <f t="shared" si="124"/>
        <v>EF 10.</v>
      </c>
      <c r="B401" s="50" t="s">
        <v>386</v>
      </c>
      <c r="C401" s="51" t="str">
        <f>CONCATENATE(A401,B401)</f>
        <v>EF 10.990</v>
      </c>
      <c r="D401" s="51" t="s">
        <v>73</v>
      </c>
      <c r="E401" s="52" t="s">
        <v>384</v>
      </c>
      <c r="F401" s="53"/>
      <c r="G401" s="54"/>
      <c r="H401" s="55">
        <v>1</v>
      </c>
      <c r="I401" s="56" t="s">
        <v>0</v>
      </c>
      <c r="J401" s="19"/>
      <c r="K401" s="20"/>
      <c r="L401" s="20">
        <f t="shared" si="119"/>
        <v>0</v>
      </c>
      <c r="M401" s="20">
        <f t="shared" si="120"/>
        <v>0</v>
      </c>
      <c r="N401" s="21">
        <f t="shared" si="121"/>
        <v>0</v>
      </c>
      <c r="P401" s="2"/>
      <c r="Q401" s="2"/>
    </row>
    <row r="402" spans="1:19" s="1" customFormat="1" ht="14.4" thickBot="1">
      <c r="A402" s="49"/>
      <c r="B402" s="50"/>
      <c r="C402" s="51"/>
      <c r="D402" s="51"/>
      <c r="E402" s="52"/>
      <c r="F402" s="59"/>
      <c r="G402" s="59"/>
      <c r="H402" s="55"/>
      <c r="I402" s="56"/>
      <c r="J402" s="19"/>
      <c r="K402" s="20"/>
      <c r="L402" s="20"/>
      <c r="M402" s="20"/>
      <c r="N402" s="21"/>
      <c r="P402"/>
      <c r="Q402"/>
      <c r="R402"/>
      <c r="S402"/>
    </row>
    <row r="403" spans="1:19" s="1" customFormat="1" ht="15" thickBot="1">
      <c r="A403" s="23" t="s">
        <v>400</v>
      </c>
      <c r="B403" s="24"/>
      <c r="C403" s="24" t="str">
        <f t="shared" ref="C403:C411" si="125">CONCATENATE(A403,B403)</f>
        <v>EF 04.</v>
      </c>
      <c r="D403" s="24"/>
      <c r="E403" s="25" t="s">
        <v>420</v>
      </c>
      <c r="F403" s="25"/>
      <c r="G403" s="25"/>
      <c r="H403" s="24"/>
      <c r="I403" s="26"/>
      <c r="J403" s="47"/>
      <c r="K403" s="45"/>
      <c r="L403" s="45"/>
      <c r="M403" s="45"/>
      <c r="N403" s="106">
        <f>SUM(N404:N413)</f>
        <v>0</v>
      </c>
      <c r="P403" s="2"/>
      <c r="Q403" s="2"/>
    </row>
    <row r="404" spans="1:19" s="1" customFormat="1" ht="84">
      <c r="A404" s="49" t="str">
        <f>A403</f>
        <v>EF 04.</v>
      </c>
      <c r="B404" s="50" t="s">
        <v>21</v>
      </c>
      <c r="C404" s="51" t="str">
        <f t="shared" si="125"/>
        <v>EF 04.001</v>
      </c>
      <c r="D404" s="51" t="s">
        <v>73</v>
      </c>
      <c r="E404" s="52" t="s">
        <v>380</v>
      </c>
      <c r="F404" s="53" t="s">
        <v>575</v>
      </c>
      <c r="G404" s="59" t="s">
        <v>381</v>
      </c>
      <c r="H404" s="55">
        <v>1</v>
      </c>
      <c r="I404" s="56" t="s">
        <v>0</v>
      </c>
      <c r="J404" s="19"/>
      <c r="K404" s="20"/>
      <c r="L404" s="20">
        <f t="shared" si="119"/>
        <v>0</v>
      </c>
      <c r="M404" s="20">
        <f t="shared" si="120"/>
        <v>0</v>
      </c>
      <c r="N404" s="21">
        <f t="shared" si="121"/>
        <v>0</v>
      </c>
      <c r="P404" s="2"/>
      <c r="Q404" s="2"/>
    </row>
    <row r="405" spans="1:19" s="1" customFormat="1" ht="13.8">
      <c r="A405" s="49" t="str">
        <f t="shared" ref="A405:A409" si="126">A404</f>
        <v>EF 04.</v>
      </c>
      <c r="B405" s="50" t="s">
        <v>22</v>
      </c>
      <c r="C405" s="51" t="str">
        <f t="shared" si="125"/>
        <v>EF 04.002</v>
      </c>
      <c r="D405" s="51" t="s">
        <v>73</v>
      </c>
      <c r="E405" s="75" t="s">
        <v>68</v>
      </c>
      <c r="F405" s="58"/>
      <c r="G405" s="59" t="s">
        <v>417</v>
      </c>
      <c r="H405" s="55">
        <v>1</v>
      </c>
      <c r="I405" s="56" t="s">
        <v>0</v>
      </c>
      <c r="J405" s="19"/>
      <c r="K405" s="20"/>
      <c r="L405" s="20">
        <f t="shared" si="119"/>
        <v>0</v>
      </c>
      <c r="M405" s="20">
        <f t="shared" si="120"/>
        <v>0</v>
      </c>
      <c r="N405" s="21">
        <f t="shared" si="121"/>
        <v>0</v>
      </c>
      <c r="P405" s="2"/>
      <c r="Q405" s="2"/>
    </row>
    <row r="406" spans="1:19" s="1" customFormat="1" ht="27.6">
      <c r="A406" s="49" t="str">
        <f t="shared" si="126"/>
        <v>EF 04.</v>
      </c>
      <c r="B406" s="50" t="s">
        <v>23</v>
      </c>
      <c r="C406" s="51" t="str">
        <f t="shared" si="125"/>
        <v>EF 04.003</v>
      </c>
      <c r="D406" s="51" t="s">
        <v>73</v>
      </c>
      <c r="E406" s="75" t="s">
        <v>578</v>
      </c>
      <c r="F406" s="59" t="s">
        <v>388</v>
      </c>
      <c r="G406" s="59"/>
      <c r="H406" s="55">
        <v>4</v>
      </c>
      <c r="I406" s="56" t="s">
        <v>1</v>
      </c>
      <c r="J406" s="19"/>
      <c r="K406" s="20"/>
      <c r="L406" s="20">
        <f t="shared" si="119"/>
        <v>0</v>
      </c>
      <c r="M406" s="20">
        <f t="shared" si="120"/>
        <v>0</v>
      </c>
      <c r="N406" s="21">
        <f t="shared" si="121"/>
        <v>0</v>
      </c>
      <c r="P406" s="2"/>
      <c r="Q406" s="2"/>
    </row>
    <row r="407" spans="1:19" s="1" customFormat="1" ht="13.8">
      <c r="A407" s="49" t="str">
        <f t="shared" si="126"/>
        <v>EF 04.</v>
      </c>
      <c r="B407" s="50" t="s">
        <v>54</v>
      </c>
      <c r="C407" s="51" t="str">
        <f t="shared" si="125"/>
        <v>EF 04.051</v>
      </c>
      <c r="D407" s="51" t="s">
        <v>73</v>
      </c>
      <c r="E407" s="52" t="s">
        <v>576</v>
      </c>
      <c r="F407" s="59" t="s">
        <v>441</v>
      </c>
      <c r="G407" s="59" t="s">
        <v>532</v>
      </c>
      <c r="H407" s="55">
        <v>1</v>
      </c>
      <c r="I407" s="56" t="s">
        <v>0</v>
      </c>
      <c r="J407" s="19"/>
      <c r="K407" s="20"/>
      <c r="L407" s="20">
        <f t="shared" si="119"/>
        <v>0</v>
      </c>
      <c r="M407" s="20">
        <f t="shared" si="120"/>
        <v>0</v>
      </c>
      <c r="N407" s="21">
        <f t="shared" si="121"/>
        <v>0</v>
      </c>
      <c r="P407"/>
      <c r="Q407"/>
      <c r="R407"/>
      <c r="S407"/>
    </row>
    <row r="408" spans="1:19" s="1" customFormat="1" ht="13.8">
      <c r="A408" s="49" t="str">
        <f>A406</f>
        <v>EF 04.</v>
      </c>
      <c r="B408" s="50" t="s">
        <v>15</v>
      </c>
      <c r="C408" s="51" t="str">
        <f t="shared" si="125"/>
        <v>EF 04.101</v>
      </c>
      <c r="D408" s="51" t="s">
        <v>73</v>
      </c>
      <c r="E408" s="52" t="s">
        <v>435</v>
      </c>
      <c r="F408" s="59" t="s">
        <v>441</v>
      </c>
      <c r="G408" s="59" t="s">
        <v>418</v>
      </c>
      <c r="H408" s="55">
        <v>2</v>
      </c>
      <c r="I408" s="56" t="s">
        <v>0</v>
      </c>
      <c r="J408" s="19"/>
      <c r="K408" s="20"/>
      <c r="L408" s="20">
        <f t="shared" si="119"/>
        <v>0</v>
      </c>
      <c r="M408" s="20">
        <f t="shared" si="120"/>
        <v>0</v>
      </c>
      <c r="N408" s="21">
        <f t="shared" si="121"/>
        <v>0</v>
      </c>
      <c r="P408"/>
      <c r="Q408"/>
      <c r="R408"/>
      <c r="S408"/>
    </row>
    <row r="409" spans="1:19" s="1" customFormat="1" ht="27.6">
      <c r="A409" s="49" t="str">
        <f t="shared" si="126"/>
        <v>EF 04.</v>
      </c>
      <c r="B409" s="50" t="s">
        <v>18</v>
      </c>
      <c r="C409" s="51" t="str">
        <f t="shared" si="125"/>
        <v>EF 04.701</v>
      </c>
      <c r="D409" s="51" t="s">
        <v>73</v>
      </c>
      <c r="E409" s="75" t="s">
        <v>577</v>
      </c>
      <c r="F409" s="53"/>
      <c r="G409" s="59" t="s">
        <v>419</v>
      </c>
      <c r="H409" s="55">
        <v>70.8</v>
      </c>
      <c r="I409" s="56" t="s">
        <v>1</v>
      </c>
      <c r="J409" s="19"/>
      <c r="K409" s="20"/>
      <c r="L409" s="20">
        <f t="shared" si="119"/>
        <v>0</v>
      </c>
      <c r="M409" s="20">
        <f t="shared" si="120"/>
        <v>0</v>
      </c>
      <c r="N409" s="21">
        <f t="shared" si="121"/>
        <v>0</v>
      </c>
      <c r="P409" s="2"/>
      <c r="Q409" s="2"/>
    </row>
    <row r="410" spans="1:19" s="78" customFormat="1" ht="13.8">
      <c r="A410" s="49" t="str">
        <f>A408</f>
        <v>EF 04.</v>
      </c>
      <c r="B410" s="76" t="s">
        <v>20</v>
      </c>
      <c r="C410" s="51" t="str">
        <f t="shared" si="125"/>
        <v>EF 04.901</v>
      </c>
      <c r="D410" s="51" t="s">
        <v>73</v>
      </c>
      <c r="E410" s="57" t="s">
        <v>158</v>
      </c>
      <c r="F410" s="58" t="s">
        <v>616</v>
      </c>
      <c r="G410" s="77" t="s">
        <v>163</v>
      </c>
      <c r="H410" s="55">
        <v>7</v>
      </c>
      <c r="I410" s="56" t="s">
        <v>2</v>
      </c>
      <c r="J410" s="19"/>
      <c r="K410" s="20"/>
      <c r="L410" s="20">
        <f t="shared" si="119"/>
        <v>0</v>
      </c>
      <c r="M410" s="20">
        <f t="shared" si="120"/>
        <v>0</v>
      </c>
      <c r="N410" s="21">
        <f t="shared" si="121"/>
        <v>0</v>
      </c>
      <c r="P410" s="2"/>
      <c r="Q410" s="2"/>
    </row>
    <row r="411" spans="1:19" s="78" customFormat="1" ht="13.8">
      <c r="A411" s="49" t="str">
        <f t="shared" ref="A411" si="127">A410</f>
        <v>EF 04.</v>
      </c>
      <c r="B411" s="76" t="s">
        <v>27</v>
      </c>
      <c r="C411" s="51" t="str">
        <f t="shared" si="125"/>
        <v>EF 04.902</v>
      </c>
      <c r="D411" s="51" t="s">
        <v>73</v>
      </c>
      <c r="E411" s="57" t="s">
        <v>240</v>
      </c>
      <c r="F411" s="58"/>
      <c r="G411" s="77" t="s">
        <v>241</v>
      </c>
      <c r="H411" s="55">
        <v>1</v>
      </c>
      <c r="I411" s="56" t="s">
        <v>2</v>
      </c>
      <c r="J411" s="19"/>
      <c r="K411" s="20"/>
      <c r="L411" s="20">
        <f t="shared" si="119"/>
        <v>0</v>
      </c>
      <c r="M411" s="20">
        <f t="shared" si="120"/>
        <v>0</v>
      </c>
      <c r="N411" s="21">
        <f t="shared" si="121"/>
        <v>0</v>
      </c>
      <c r="P411" s="2"/>
      <c r="Q411" s="2"/>
    </row>
    <row r="412" spans="1:19" s="1" customFormat="1" ht="13.8">
      <c r="A412" s="49" t="str">
        <f t="shared" ref="A412" si="128">A410</f>
        <v>EF 04.</v>
      </c>
      <c r="B412" s="50" t="s">
        <v>386</v>
      </c>
      <c r="C412" s="51" t="str">
        <f>CONCATENATE(A412,B412)</f>
        <v>EF 04.990</v>
      </c>
      <c r="D412" s="51" t="s">
        <v>73</v>
      </c>
      <c r="E412" s="52" t="s">
        <v>384</v>
      </c>
      <c r="F412" s="53"/>
      <c r="G412" s="54"/>
      <c r="H412" s="55">
        <v>1</v>
      </c>
      <c r="I412" s="56" t="s">
        <v>0</v>
      </c>
      <c r="J412" s="19"/>
      <c r="K412" s="20"/>
      <c r="L412" s="20">
        <f t="shared" si="119"/>
        <v>0</v>
      </c>
      <c r="M412" s="20">
        <f t="shared" si="120"/>
        <v>0</v>
      </c>
      <c r="N412" s="21">
        <f t="shared" si="121"/>
        <v>0</v>
      </c>
      <c r="P412" s="2"/>
      <c r="Q412" s="2"/>
    </row>
    <row r="413" spans="1:19" s="78" customFormat="1" ht="13.8">
      <c r="A413" s="49" t="str">
        <f t="shared" ref="A413" si="129">A412</f>
        <v>EF 04.</v>
      </c>
      <c r="B413" s="76" t="s">
        <v>509</v>
      </c>
      <c r="C413" s="51" t="str">
        <f t="shared" ref="C413" si="130">CONCATENATE(A413,B413)</f>
        <v>EF 04.999</v>
      </c>
      <c r="D413" s="51" t="s">
        <v>73</v>
      </c>
      <c r="E413" s="57" t="s">
        <v>160</v>
      </c>
      <c r="F413" s="58"/>
      <c r="G413" s="77" t="s">
        <v>538</v>
      </c>
      <c r="H413" s="55">
        <v>2</v>
      </c>
      <c r="I413" s="56" t="s">
        <v>0</v>
      </c>
      <c r="J413" s="71"/>
      <c r="K413" s="15"/>
      <c r="L413" s="20">
        <f t="shared" si="119"/>
        <v>0</v>
      </c>
      <c r="M413" s="20">
        <f t="shared" si="120"/>
        <v>0</v>
      </c>
      <c r="N413" s="21">
        <f t="shared" si="121"/>
        <v>0</v>
      </c>
      <c r="P413" s="2"/>
      <c r="Q413" s="2"/>
    </row>
    <row r="414" spans="1:19" s="1" customFormat="1" ht="14.4" thickBot="1">
      <c r="A414" s="49"/>
      <c r="B414" s="50"/>
      <c r="C414" s="51"/>
      <c r="D414" s="51"/>
      <c r="E414" s="52"/>
      <c r="F414" s="59"/>
      <c r="G414" s="59"/>
      <c r="H414" s="55"/>
      <c r="I414" s="56"/>
      <c r="J414" s="19"/>
      <c r="K414" s="20"/>
      <c r="L414" s="20"/>
      <c r="M414" s="20"/>
      <c r="N414" s="21"/>
      <c r="P414"/>
      <c r="Q414"/>
      <c r="R414"/>
      <c r="S414"/>
    </row>
    <row r="415" spans="1:19" s="1" customFormat="1" ht="15" thickBot="1">
      <c r="A415" s="23" t="s">
        <v>421</v>
      </c>
      <c r="B415" s="24"/>
      <c r="C415" s="24" t="str">
        <f t="shared" ref="C415:C426" si="131">CONCATENATE(A415,B415)</f>
        <v>EF 09.</v>
      </c>
      <c r="D415" s="24"/>
      <c r="E415" s="25" t="s">
        <v>579</v>
      </c>
      <c r="F415" s="25"/>
      <c r="G415" s="25"/>
      <c r="H415" s="24"/>
      <c r="I415" s="26"/>
      <c r="J415" s="47"/>
      <c r="K415" s="45"/>
      <c r="L415" s="45"/>
      <c r="M415" s="45"/>
      <c r="N415" s="106">
        <f>SUM(N416:N427)</f>
        <v>0</v>
      </c>
      <c r="P415" s="2"/>
      <c r="Q415" s="2"/>
    </row>
    <row r="416" spans="1:19" s="1" customFormat="1" ht="83.25" customHeight="1">
      <c r="A416" s="49" t="str">
        <f>A415</f>
        <v>EF 09.</v>
      </c>
      <c r="B416" s="50" t="s">
        <v>21</v>
      </c>
      <c r="C416" s="51" t="str">
        <f t="shared" si="131"/>
        <v>EF 09.001</v>
      </c>
      <c r="D416" s="51" t="s">
        <v>73</v>
      </c>
      <c r="E416" s="52" t="s">
        <v>580</v>
      </c>
      <c r="F416" s="53" t="s">
        <v>422</v>
      </c>
      <c r="G416" s="59" t="s">
        <v>406</v>
      </c>
      <c r="H416" s="55">
        <v>1</v>
      </c>
      <c r="I416" s="56" t="s">
        <v>0</v>
      </c>
      <c r="J416" s="19"/>
      <c r="K416" s="20"/>
      <c r="L416" s="20">
        <f t="shared" si="119"/>
        <v>0</v>
      </c>
      <c r="M416" s="20">
        <f t="shared" si="120"/>
        <v>0</v>
      </c>
      <c r="N416" s="21">
        <f t="shared" si="121"/>
        <v>0</v>
      </c>
      <c r="P416" s="2"/>
      <c r="Q416" s="2"/>
    </row>
    <row r="417" spans="1:19" s="1" customFormat="1" ht="13.8">
      <c r="A417" s="49" t="str">
        <f t="shared" ref="A417:A419" si="132">A416</f>
        <v>EF 09.</v>
      </c>
      <c r="B417" s="50" t="s">
        <v>22</v>
      </c>
      <c r="C417" s="51" t="str">
        <f t="shared" si="131"/>
        <v>EF 09.002</v>
      </c>
      <c r="D417" s="51" t="s">
        <v>73</v>
      </c>
      <c r="E417" s="75" t="s">
        <v>68</v>
      </c>
      <c r="F417" s="58"/>
      <c r="G417" s="59" t="s">
        <v>416</v>
      </c>
      <c r="H417" s="55">
        <v>1</v>
      </c>
      <c r="I417" s="56" t="s">
        <v>0</v>
      </c>
      <c r="J417" s="19"/>
      <c r="K417" s="20"/>
      <c r="L417" s="20">
        <f t="shared" si="119"/>
        <v>0</v>
      </c>
      <c r="M417" s="20">
        <f t="shared" si="120"/>
        <v>0</v>
      </c>
      <c r="N417" s="21">
        <f t="shared" si="121"/>
        <v>0</v>
      </c>
      <c r="P417" s="2"/>
      <c r="Q417" s="2"/>
    </row>
    <row r="418" spans="1:19" s="1" customFormat="1" ht="27.6">
      <c r="A418" s="49" t="str">
        <f t="shared" si="132"/>
        <v>EF 09.</v>
      </c>
      <c r="B418" s="50" t="s">
        <v>23</v>
      </c>
      <c r="C418" s="51" t="str">
        <f t="shared" si="131"/>
        <v>EF 09.003</v>
      </c>
      <c r="D418" s="51" t="s">
        <v>73</v>
      </c>
      <c r="E418" s="75" t="s">
        <v>581</v>
      </c>
      <c r="F418" s="59" t="s">
        <v>408</v>
      </c>
      <c r="G418" s="59"/>
      <c r="H418" s="55">
        <v>2</v>
      </c>
      <c r="I418" s="56" t="s">
        <v>1</v>
      </c>
      <c r="J418" s="19"/>
      <c r="K418" s="20"/>
      <c r="L418" s="20">
        <f t="shared" si="119"/>
        <v>0</v>
      </c>
      <c r="M418" s="20">
        <f t="shared" si="120"/>
        <v>0</v>
      </c>
      <c r="N418" s="21">
        <f t="shared" si="121"/>
        <v>0</v>
      </c>
      <c r="P418" s="2"/>
      <c r="Q418" s="2"/>
    </row>
    <row r="419" spans="1:19" s="1" customFormat="1" ht="13.8">
      <c r="A419" s="49" t="str">
        <f t="shared" si="132"/>
        <v>EF 09.</v>
      </c>
      <c r="B419" s="50" t="s">
        <v>54</v>
      </c>
      <c r="C419" s="51" t="str">
        <f t="shared" si="131"/>
        <v>EF 09.051</v>
      </c>
      <c r="D419" s="51" t="s">
        <v>73</v>
      </c>
      <c r="E419" s="52" t="s">
        <v>531</v>
      </c>
      <c r="F419" s="59" t="s">
        <v>408</v>
      </c>
      <c r="G419" s="59" t="s">
        <v>534</v>
      </c>
      <c r="H419" s="55">
        <v>1</v>
      </c>
      <c r="I419" s="56" t="s">
        <v>0</v>
      </c>
      <c r="J419" s="19"/>
      <c r="K419" s="20"/>
      <c r="L419" s="20">
        <f t="shared" si="119"/>
        <v>0</v>
      </c>
      <c r="M419" s="20">
        <f t="shared" si="120"/>
        <v>0</v>
      </c>
      <c r="N419" s="21">
        <f t="shared" si="121"/>
        <v>0</v>
      </c>
      <c r="P419"/>
      <c r="Q419"/>
      <c r="R419"/>
      <c r="S419"/>
    </row>
    <row r="420" spans="1:19" s="1" customFormat="1" ht="13.8">
      <c r="A420" s="49" t="str">
        <f>A417</f>
        <v>EF 09.</v>
      </c>
      <c r="B420" s="50" t="s">
        <v>15</v>
      </c>
      <c r="C420" s="51" t="str">
        <f t="shared" ref="C420:C421" si="133">CONCATENATE(A420,B420)</f>
        <v>EF 09.101</v>
      </c>
      <c r="D420" s="51" t="s">
        <v>73</v>
      </c>
      <c r="E420" s="52" t="s">
        <v>435</v>
      </c>
      <c r="F420" s="59" t="s">
        <v>408</v>
      </c>
      <c r="G420" s="59" t="s">
        <v>425</v>
      </c>
      <c r="H420" s="55">
        <v>1</v>
      </c>
      <c r="I420" s="56" t="s">
        <v>0</v>
      </c>
      <c r="J420" s="19"/>
      <c r="K420" s="20"/>
      <c r="L420" s="20">
        <f t="shared" si="119"/>
        <v>0</v>
      </c>
      <c r="M420" s="20">
        <f t="shared" si="120"/>
        <v>0</v>
      </c>
      <c r="N420" s="21">
        <f t="shared" si="121"/>
        <v>0</v>
      </c>
      <c r="P420"/>
      <c r="Q420"/>
      <c r="R420"/>
      <c r="S420"/>
    </row>
    <row r="421" spans="1:19" s="1" customFormat="1" ht="12" customHeight="1">
      <c r="A421" s="49" t="str">
        <f>A417</f>
        <v>EF 09.</v>
      </c>
      <c r="B421" s="50" t="s">
        <v>16</v>
      </c>
      <c r="C421" s="51" t="str">
        <f t="shared" si="133"/>
        <v>EF 09.102</v>
      </c>
      <c r="D421" s="51" t="s">
        <v>73</v>
      </c>
      <c r="E421" s="52" t="s">
        <v>435</v>
      </c>
      <c r="F421" s="59" t="s">
        <v>408</v>
      </c>
      <c r="G421" s="59" t="s">
        <v>443</v>
      </c>
      <c r="H421" s="55">
        <v>1</v>
      </c>
      <c r="I421" s="56" t="s">
        <v>0</v>
      </c>
      <c r="J421" s="19"/>
      <c r="K421" s="20"/>
      <c r="L421" s="20">
        <f t="shared" si="119"/>
        <v>0</v>
      </c>
      <c r="M421" s="20">
        <f t="shared" si="120"/>
        <v>0</v>
      </c>
      <c r="N421" s="21">
        <f t="shared" si="121"/>
        <v>0</v>
      </c>
      <c r="P421"/>
      <c r="Q421"/>
      <c r="R421"/>
      <c r="S421"/>
    </row>
    <row r="422" spans="1:19" s="1" customFormat="1" ht="12" customHeight="1">
      <c r="A422" s="49" t="str">
        <f>A418</f>
        <v>EF 09.</v>
      </c>
      <c r="B422" s="50" t="s">
        <v>35</v>
      </c>
      <c r="C422" s="51" t="str">
        <f t="shared" si="131"/>
        <v>EF 09.501</v>
      </c>
      <c r="D422" s="51" t="s">
        <v>73</v>
      </c>
      <c r="E422" s="52" t="s">
        <v>582</v>
      </c>
      <c r="F422" s="59" t="s">
        <v>408</v>
      </c>
      <c r="G422" s="59" t="s">
        <v>443</v>
      </c>
      <c r="H422" s="55">
        <v>1</v>
      </c>
      <c r="I422" s="56" t="s">
        <v>0</v>
      </c>
      <c r="J422" s="19"/>
      <c r="K422" s="20"/>
      <c r="L422" s="20">
        <f t="shared" si="119"/>
        <v>0</v>
      </c>
      <c r="M422" s="20">
        <f t="shared" si="120"/>
        <v>0</v>
      </c>
      <c r="N422" s="21">
        <f t="shared" si="121"/>
        <v>0</v>
      </c>
      <c r="P422"/>
      <c r="Q422"/>
      <c r="R422"/>
      <c r="S422"/>
    </row>
    <row r="423" spans="1:19" s="1" customFormat="1" ht="27.6">
      <c r="A423" s="49" t="str">
        <f>A418</f>
        <v>EF 09.</v>
      </c>
      <c r="B423" s="50" t="s">
        <v>18</v>
      </c>
      <c r="C423" s="51" t="str">
        <f t="shared" si="131"/>
        <v>EF 09.701</v>
      </c>
      <c r="D423" s="51" t="s">
        <v>73</v>
      </c>
      <c r="E423" s="52" t="s">
        <v>583</v>
      </c>
      <c r="F423" s="53"/>
      <c r="G423" s="59" t="s">
        <v>423</v>
      </c>
      <c r="H423" s="55">
        <v>2.4</v>
      </c>
      <c r="I423" s="56" t="s">
        <v>1</v>
      </c>
      <c r="J423" s="19"/>
      <c r="K423" s="20"/>
      <c r="L423" s="20">
        <f t="shared" si="119"/>
        <v>0</v>
      </c>
      <c r="M423" s="20">
        <f t="shared" si="120"/>
        <v>0</v>
      </c>
      <c r="N423" s="21">
        <f t="shared" si="121"/>
        <v>0</v>
      </c>
      <c r="P423" s="2"/>
      <c r="Q423" s="2"/>
    </row>
    <row r="424" spans="1:19" s="1" customFormat="1" ht="27.6">
      <c r="A424" s="49" t="str">
        <f>A422</f>
        <v>EF 09.</v>
      </c>
      <c r="B424" s="50" t="s">
        <v>33</v>
      </c>
      <c r="C424" s="51" t="str">
        <f t="shared" si="131"/>
        <v>EF 09.702</v>
      </c>
      <c r="D424" s="51" t="s">
        <v>73</v>
      </c>
      <c r="E424" s="52" t="s">
        <v>583</v>
      </c>
      <c r="F424" s="53"/>
      <c r="G424" s="59" t="s">
        <v>424</v>
      </c>
      <c r="H424" s="55">
        <v>22.8</v>
      </c>
      <c r="I424" s="56" t="s">
        <v>1</v>
      </c>
      <c r="J424" s="19"/>
      <c r="K424" s="20"/>
      <c r="L424" s="20">
        <f t="shared" si="119"/>
        <v>0</v>
      </c>
      <c r="M424" s="20">
        <f t="shared" si="120"/>
        <v>0</v>
      </c>
      <c r="N424" s="21">
        <f t="shared" si="121"/>
        <v>0</v>
      </c>
      <c r="P424" s="2"/>
      <c r="Q424" s="2"/>
    </row>
    <row r="425" spans="1:19" s="78" customFormat="1" ht="13.8">
      <c r="A425" s="49" t="str">
        <f>A422</f>
        <v>EF 09.</v>
      </c>
      <c r="B425" s="76" t="s">
        <v>20</v>
      </c>
      <c r="C425" s="51" t="str">
        <f t="shared" si="131"/>
        <v>EF 09.901</v>
      </c>
      <c r="D425" s="51" t="s">
        <v>73</v>
      </c>
      <c r="E425" s="57" t="s">
        <v>158</v>
      </c>
      <c r="F425" s="58" t="s">
        <v>616</v>
      </c>
      <c r="G425" s="77" t="s">
        <v>163</v>
      </c>
      <c r="H425" s="55">
        <v>7</v>
      </c>
      <c r="I425" s="56" t="s">
        <v>2</v>
      </c>
      <c r="J425" s="19"/>
      <c r="K425" s="20"/>
      <c r="L425" s="20">
        <f t="shared" si="119"/>
        <v>0</v>
      </c>
      <c r="M425" s="20">
        <f t="shared" si="120"/>
        <v>0</v>
      </c>
      <c r="N425" s="21">
        <f t="shared" si="121"/>
        <v>0</v>
      </c>
      <c r="P425" s="2"/>
      <c r="Q425" s="2"/>
    </row>
    <row r="426" spans="1:19" s="78" customFormat="1" ht="13.8">
      <c r="A426" s="49" t="str">
        <f t="shared" ref="A426" si="134">A425</f>
        <v>EF 09.</v>
      </c>
      <c r="B426" s="76" t="s">
        <v>27</v>
      </c>
      <c r="C426" s="51" t="str">
        <f t="shared" si="131"/>
        <v>EF 09.902</v>
      </c>
      <c r="D426" s="51" t="s">
        <v>73</v>
      </c>
      <c r="E426" s="57" t="s">
        <v>240</v>
      </c>
      <c r="F426" s="58"/>
      <c r="G426" s="77" t="s">
        <v>241</v>
      </c>
      <c r="H426" s="55">
        <v>1</v>
      </c>
      <c r="I426" s="56" t="s">
        <v>2</v>
      </c>
      <c r="J426" s="19"/>
      <c r="K426" s="20"/>
      <c r="L426" s="20">
        <f t="shared" si="119"/>
        <v>0</v>
      </c>
      <c r="M426" s="20">
        <f t="shared" si="120"/>
        <v>0</v>
      </c>
      <c r="N426" s="21">
        <f t="shared" si="121"/>
        <v>0</v>
      </c>
      <c r="P426" s="2"/>
      <c r="Q426" s="2"/>
    </row>
    <row r="427" spans="1:19" s="1" customFormat="1" ht="13.8">
      <c r="A427" s="49" t="str">
        <f t="shared" ref="A427" si="135">A425</f>
        <v>EF 09.</v>
      </c>
      <c r="B427" s="50" t="s">
        <v>386</v>
      </c>
      <c r="C427" s="51" t="str">
        <f>CONCATENATE(A427,B427)</f>
        <v>EF 09.990</v>
      </c>
      <c r="D427" s="51" t="s">
        <v>73</v>
      </c>
      <c r="E427" s="52" t="s">
        <v>384</v>
      </c>
      <c r="F427" s="53"/>
      <c r="G427" s="54"/>
      <c r="H427" s="55">
        <v>1</v>
      </c>
      <c r="I427" s="56" t="s">
        <v>0</v>
      </c>
      <c r="J427" s="19"/>
      <c r="K427" s="20"/>
      <c r="L427" s="20">
        <f t="shared" si="119"/>
        <v>0</v>
      </c>
      <c r="M427" s="20">
        <f t="shared" si="120"/>
        <v>0</v>
      </c>
      <c r="N427" s="21">
        <f t="shared" si="121"/>
        <v>0</v>
      </c>
      <c r="P427" s="2"/>
      <c r="Q427" s="2"/>
    </row>
    <row r="428" spans="1:19" s="1" customFormat="1" ht="14.4" thickBot="1">
      <c r="A428" s="49"/>
      <c r="B428" s="50"/>
      <c r="C428" s="51"/>
      <c r="D428" s="51"/>
      <c r="E428" s="52"/>
      <c r="F428" s="59"/>
      <c r="G428" s="59"/>
      <c r="H428" s="55"/>
      <c r="I428" s="56"/>
      <c r="J428" s="19"/>
      <c r="K428" s="20"/>
      <c r="L428" s="20"/>
      <c r="M428" s="20"/>
      <c r="N428" s="21"/>
      <c r="P428"/>
      <c r="Q428"/>
      <c r="R428"/>
      <c r="S428"/>
    </row>
    <row r="429" spans="1:19" s="1" customFormat="1" ht="15" thickBot="1">
      <c r="A429" s="23" t="s">
        <v>426</v>
      </c>
      <c r="B429" s="24"/>
      <c r="C429" s="24" t="str">
        <f t="shared" ref="C429:C439" si="136">CONCATENATE(A429,B429)</f>
        <v>EF 11.</v>
      </c>
      <c r="D429" s="24"/>
      <c r="E429" s="25" t="s">
        <v>427</v>
      </c>
      <c r="F429" s="25"/>
      <c r="G429" s="25"/>
      <c r="H429" s="24"/>
      <c r="I429" s="26"/>
      <c r="J429" s="47"/>
      <c r="K429" s="45"/>
      <c r="L429" s="45"/>
      <c r="M429" s="45"/>
      <c r="N429" s="106">
        <f>SUM(N430:N440)</f>
        <v>0</v>
      </c>
      <c r="P429" s="2"/>
      <c r="Q429" s="2"/>
    </row>
    <row r="430" spans="1:19" s="1" customFormat="1" ht="74.25" customHeight="1">
      <c r="A430" s="49" t="str">
        <f>A429</f>
        <v>EF 11.</v>
      </c>
      <c r="B430" s="50" t="s">
        <v>21</v>
      </c>
      <c r="C430" s="51" t="str">
        <f t="shared" si="136"/>
        <v>EF 11.001</v>
      </c>
      <c r="D430" s="51" t="s">
        <v>73</v>
      </c>
      <c r="E430" s="52" t="s">
        <v>380</v>
      </c>
      <c r="F430" s="53" t="s">
        <v>575</v>
      </c>
      <c r="G430" s="59" t="s">
        <v>381</v>
      </c>
      <c r="H430" s="55">
        <v>1</v>
      </c>
      <c r="I430" s="56" t="s">
        <v>0</v>
      </c>
      <c r="J430" s="19"/>
      <c r="K430" s="20"/>
      <c r="L430" s="20">
        <f t="shared" si="119"/>
        <v>0</v>
      </c>
      <c r="M430" s="20">
        <f t="shared" si="120"/>
        <v>0</v>
      </c>
      <c r="N430" s="21">
        <f t="shared" si="121"/>
        <v>0</v>
      </c>
      <c r="P430" s="2"/>
      <c r="Q430" s="2"/>
    </row>
    <row r="431" spans="1:19" s="1" customFormat="1" ht="13.8">
      <c r="A431" s="49" t="str">
        <f t="shared" ref="A431:A439" si="137">A430</f>
        <v>EF 11.</v>
      </c>
      <c r="B431" s="50" t="s">
        <v>22</v>
      </c>
      <c r="C431" s="51" t="str">
        <f t="shared" si="136"/>
        <v>EF 11.002</v>
      </c>
      <c r="D431" s="51" t="s">
        <v>73</v>
      </c>
      <c r="E431" s="75" t="s">
        <v>68</v>
      </c>
      <c r="F431" s="58"/>
      <c r="G431" s="59" t="s">
        <v>416</v>
      </c>
      <c r="H431" s="55">
        <v>1</v>
      </c>
      <c r="I431" s="56" t="s">
        <v>0</v>
      </c>
      <c r="J431" s="19"/>
      <c r="K431" s="20"/>
      <c r="L431" s="20">
        <f t="shared" si="119"/>
        <v>0</v>
      </c>
      <c r="M431" s="20">
        <f t="shared" si="120"/>
        <v>0</v>
      </c>
      <c r="N431" s="21">
        <f t="shared" si="121"/>
        <v>0</v>
      </c>
      <c r="P431" s="2"/>
      <c r="Q431" s="2"/>
    </row>
    <row r="432" spans="1:19" s="1" customFormat="1" ht="27.6">
      <c r="A432" s="49" t="str">
        <f t="shared" si="137"/>
        <v>EF 11.</v>
      </c>
      <c r="B432" s="50" t="s">
        <v>23</v>
      </c>
      <c r="C432" s="51" t="str">
        <f t="shared" si="136"/>
        <v>EF 11.003</v>
      </c>
      <c r="D432" s="51" t="s">
        <v>73</v>
      </c>
      <c r="E432" s="75" t="s">
        <v>584</v>
      </c>
      <c r="F432" s="59" t="s">
        <v>441</v>
      </c>
      <c r="G432" s="59"/>
      <c r="H432" s="55">
        <v>2</v>
      </c>
      <c r="I432" s="56" t="s">
        <v>1</v>
      </c>
      <c r="J432" s="19"/>
      <c r="K432" s="20"/>
      <c r="L432" s="20">
        <f t="shared" si="119"/>
        <v>0</v>
      </c>
      <c r="M432" s="20">
        <f t="shared" si="120"/>
        <v>0</v>
      </c>
      <c r="N432" s="21">
        <f t="shared" si="121"/>
        <v>0</v>
      </c>
      <c r="P432" s="2"/>
      <c r="Q432" s="2"/>
    </row>
    <row r="433" spans="1:19" s="1" customFormat="1" ht="13.8">
      <c r="A433" s="49" t="str">
        <f t="shared" si="137"/>
        <v>EF 11.</v>
      </c>
      <c r="B433" s="50" t="s">
        <v>54</v>
      </c>
      <c r="C433" s="51" t="str">
        <f t="shared" si="136"/>
        <v>EF 11.051</v>
      </c>
      <c r="D433" s="51" t="s">
        <v>73</v>
      </c>
      <c r="E433" s="52" t="s">
        <v>576</v>
      </c>
      <c r="F433" s="59" t="s">
        <v>441</v>
      </c>
      <c r="G433" s="59" t="s">
        <v>534</v>
      </c>
      <c r="H433" s="55">
        <v>1</v>
      </c>
      <c r="I433" s="56" t="s">
        <v>0</v>
      </c>
      <c r="J433" s="19"/>
      <c r="K433" s="20"/>
      <c r="L433" s="20">
        <f t="shared" si="119"/>
        <v>0</v>
      </c>
      <c r="M433" s="20">
        <f t="shared" si="120"/>
        <v>0</v>
      </c>
      <c r="N433" s="21">
        <f t="shared" si="121"/>
        <v>0</v>
      </c>
      <c r="P433"/>
      <c r="Q433"/>
      <c r="R433"/>
      <c r="S433"/>
    </row>
    <row r="434" spans="1:19" s="1" customFormat="1" ht="13.8">
      <c r="A434" s="49" t="str">
        <f t="shared" si="137"/>
        <v>EF 11.</v>
      </c>
      <c r="B434" s="50" t="s">
        <v>15</v>
      </c>
      <c r="C434" s="51" t="str">
        <f t="shared" si="136"/>
        <v>EF 11.101</v>
      </c>
      <c r="D434" s="51" t="s">
        <v>73</v>
      </c>
      <c r="E434" s="52" t="s">
        <v>435</v>
      </c>
      <c r="F434" s="59" t="s">
        <v>441</v>
      </c>
      <c r="G434" s="59" t="s">
        <v>585</v>
      </c>
      <c r="H434" s="55">
        <v>1</v>
      </c>
      <c r="I434" s="56" t="s">
        <v>0</v>
      </c>
      <c r="J434" s="19"/>
      <c r="K434" s="20"/>
      <c r="L434" s="20">
        <f t="shared" si="119"/>
        <v>0</v>
      </c>
      <c r="M434" s="20">
        <f t="shared" si="120"/>
        <v>0</v>
      </c>
      <c r="N434" s="21">
        <f t="shared" si="121"/>
        <v>0</v>
      </c>
      <c r="P434"/>
      <c r="Q434"/>
      <c r="R434"/>
      <c r="S434"/>
    </row>
    <row r="435" spans="1:19" s="1" customFormat="1" ht="12" customHeight="1">
      <c r="A435" s="49" t="str">
        <f t="shared" si="137"/>
        <v>EF 11.</v>
      </c>
      <c r="B435" s="50" t="s">
        <v>16</v>
      </c>
      <c r="C435" s="51" t="str">
        <f t="shared" si="136"/>
        <v>EF 11.102</v>
      </c>
      <c r="D435" s="51" t="s">
        <v>73</v>
      </c>
      <c r="E435" s="52" t="s">
        <v>435</v>
      </c>
      <c r="F435" s="59" t="s">
        <v>441</v>
      </c>
      <c r="G435" s="59" t="s">
        <v>443</v>
      </c>
      <c r="H435" s="55">
        <v>1</v>
      </c>
      <c r="I435" s="56" t="s">
        <v>0</v>
      </c>
      <c r="J435" s="19"/>
      <c r="K435" s="20"/>
      <c r="L435" s="20">
        <f t="shared" si="119"/>
        <v>0</v>
      </c>
      <c r="M435" s="20">
        <f t="shared" si="120"/>
        <v>0</v>
      </c>
      <c r="N435" s="21">
        <f t="shared" si="121"/>
        <v>0</v>
      </c>
      <c r="P435"/>
      <c r="Q435"/>
      <c r="R435"/>
      <c r="S435"/>
    </row>
    <row r="436" spans="1:19" s="1" customFormat="1" ht="27.6">
      <c r="A436" s="49" t="str">
        <f t="shared" si="137"/>
        <v>EF 11.</v>
      </c>
      <c r="B436" s="50" t="s">
        <v>18</v>
      </c>
      <c r="C436" s="51" t="str">
        <f t="shared" si="136"/>
        <v>EF 11.701</v>
      </c>
      <c r="D436" s="51" t="s">
        <v>73</v>
      </c>
      <c r="E436" s="75" t="s">
        <v>577</v>
      </c>
      <c r="F436" s="53"/>
      <c r="G436" s="59" t="s">
        <v>586</v>
      </c>
      <c r="H436" s="55">
        <v>2.4</v>
      </c>
      <c r="I436" s="56" t="s">
        <v>1</v>
      </c>
      <c r="J436" s="19"/>
      <c r="K436" s="20"/>
      <c r="L436" s="20">
        <f t="shared" si="119"/>
        <v>0</v>
      </c>
      <c r="M436" s="20">
        <f t="shared" si="120"/>
        <v>0</v>
      </c>
      <c r="N436" s="21">
        <f t="shared" si="121"/>
        <v>0</v>
      </c>
      <c r="P436" s="2"/>
      <c r="Q436" s="2"/>
    </row>
    <row r="437" spans="1:19" s="1" customFormat="1" ht="27.6">
      <c r="A437" s="49" t="str">
        <f t="shared" si="137"/>
        <v>EF 11.</v>
      </c>
      <c r="B437" s="50" t="s">
        <v>33</v>
      </c>
      <c r="C437" s="51" t="str">
        <f t="shared" si="136"/>
        <v>EF 11.702</v>
      </c>
      <c r="D437" s="51" t="s">
        <v>73</v>
      </c>
      <c r="E437" s="75" t="s">
        <v>577</v>
      </c>
      <c r="F437" s="53"/>
      <c r="G437" s="59" t="s">
        <v>424</v>
      </c>
      <c r="H437" s="55">
        <v>13.2</v>
      </c>
      <c r="I437" s="56" t="s">
        <v>1</v>
      </c>
      <c r="J437" s="19"/>
      <c r="K437" s="20"/>
      <c r="L437" s="20">
        <f t="shared" si="119"/>
        <v>0</v>
      </c>
      <c r="M437" s="20">
        <f t="shared" si="120"/>
        <v>0</v>
      </c>
      <c r="N437" s="21">
        <f t="shared" si="121"/>
        <v>0</v>
      </c>
      <c r="P437" s="2"/>
      <c r="Q437" s="2"/>
    </row>
    <row r="438" spans="1:19" s="78" customFormat="1" ht="13.8">
      <c r="A438" s="49" t="str">
        <f t="shared" si="137"/>
        <v>EF 11.</v>
      </c>
      <c r="B438" s="76" t="s">
        <v>20</v>
      </c>
      <c r="C438" s="51" t="str">
        <f t="shared" si="136"/>
        <v>EF 11.901</v>
      </c>
      <c r="D438" s="51" t="s">
        <v>73</v>
      </c>
      <c r="E438" s="57" t="s">
        <v>158</v>
      </c>
      <c r="F438" s="58" t="s">
        <v>616</v>
      </c>
      <c r="G438" s="77" t="s">
        <v>163</v>
      </c>
      <c r="H438" s="55">
        <v>7</v>
      </c>
      <c r="I438" s="56" t="s">
        <v>2</v>
      </c>
      <c r="J438" s="19"/>
      <c r="K438" s="20"/>
      <c r="L438" s="20">
        <f t="shared" si="119"/>
        <v>0</v>
      </c>
      <c r="M438" s="20">
        <f t="shared" si="120"/>
        <v>0</v>
      </c>
      <c r="N438" s="21">
        <f t="shared" si="121"/>
        <v>0</v>
      </c>
      <c r="P438" s="2"/>
      <c r="Q438" s="2"/>
    </row>
    <row r="439" spans="1:19" s="78" customFormat="1" ht="13.8">
      <c r="A439" s="49" t="str">
        <f t="shared" si="137"/>
        <v>EF 11.</v>
      </c>
      <c r="B439" s="76" t="s">
        <v>27</v>
      </c>
      <c r="C439" s="51" t="str">
        <f t="shared" si="136"/>
        <v>EF 11.902</v>
      </c>
      <c r="D439" s="51" t="s">
        <v>73</v>
      </c>
      <c r="E439" s="57" t="s">
        <v>240</v>
      </c>
      <c r="F439" s="58"/>
      <c r="G439" s="77" t="s">
        <v>241</v>
      </c>
      <c r="H439" s="55">
        <v>1</v>
      </c>
      <c r="I439" s="56" t="s">
        <v>2</v>
      </c>
      <c r="J439" s="19"/>
      <c r="K439" s="20"/>
      <c r="L439" s="20">
        <f t="shared" si="119"/>
        <v>0</v>
      </c>
      <c r="M439" s="20">
        <f t="shared" si="120"/>
        <v>0</v>
      </c>
      <c r="N439" s="21">
        <f t="shared" si="121"/>
        <v>0</v>
      </c>
      <c r="P439" s="2"/>
      <c r="Q439" s="2"/>
    </row>
    <row r="440" spans="1:19" s="1" customFormat="1" ht="13.8">
      <c r="A440" s="49" t="str">
        <f>A438</f>
        <v>EF 11.</v>
      </c>
      <c r="B440" s="50" t="s">
        <v>386</v>
      </c>
      <c r="C440" s="51" t="str">
        <f>CONCATENATE(A440,B440)</f>
        <v>EF 11.990</v>
      </c>
      <c r="D440" s="51" t="s">
        <v>73</v>
      </c>
      <c r="E440" s="52" t="s">
        <v>384</v>
      </c>
      <c r="F440" s="53"/>
      <c r="G440" s="54"/>
      <c r="H440" s="55">
        <v>1</v>
      </c>
      <c r="I440" s="56" t="s">
        <v>0</v>
      </c>
      <c r="J440" s="19"/>
      <c r="K440" s="20"/>
      <c r="L440" s="20">
        <f t="shared" si="119"/>
        <v>0</v>
      </c>
      <c r="M440" s="20">
        <f t="shared" si="120"/>
        <v>0</v>
      </c>
      <c r="N440" s="21">
        <f t="shared" si="121"/>
        <v>0</v>
      </c>
      <c r="P440" s="2"/>
      <c r="Q440" s="2"/>
    </row>
    <row r="441" spans="1:19" s="1" customFormat="1" ht="14.4" thickBot="1">
      <c r="A441" s="49"/>
      <c r="B441" s="50"/>
      <c r="C441" s="51"/>
      <c r="D441" s="51"/>
      <c r="E441" s="52"/>
      <c r="F441" s="59"/>
      <c r="G441" s="59"/>
      <c r="H441" s="55"/>
      <c r="I441" s="56"/>
      <c r="J441" s="19"/>
      <c r="K441" s="20"/>
      <c r="L441" s="20"/>
      <c r="M441" s="20"/>
      <c r="N441" s="21"/>
      <c r="P441"/>
      <c r="Q441"/>
      <c r="R441"/>
      <c r="S441"/>
    </row>
    <row r="442" spans="1:19" s="1" customFormat="1" ht="15" thickBot="1">
      <c r="A442" s="23" t="s">
        <v>429</v>
      </c>
      <c r="B442" s="24"/>
      <c r="C442" s="24" t="str">
        <f t="shared" ref="C442:C452" si="138">CONCATENATE(A442,B442)</f>
        <v>EF 12.</v>
      </c>
      <c r="D442" s="24"/>
      <c r="E442" s="25" t="s">
        <v>428</v>
      </c>
      <c r="F442" s="25"/>
      <c r="G442" s="25"/>
      <c r="H442" s="24"/>
      <c r="I442" s="26"/>
      <c r="J442" s="47"/>
      <c r="K442" s="45"/>
      <c r="L442" s="45"/>
      <c r="M442" s="45"/>
      <c r="N442" s="106">
        <f>SUM(N443:N452)</f>
        <v>0</v>
      </c>
      <c r="P442" s="2"/>
      <c r="Q442" s="2"/>
    </row>
    <row r="443" spans="1:19" s="1" customFormat="1" ht="74.25" customHeight="1">
      <c r="A443" s="49" t="str">
        <f>A442</f>
        <v>EF 12.</v>
      </c>
      <c r="B443" s="50" t="s">
        <v>21</v>
      </c>
      <c r="C443" s="51" t="str">
        <f t="shared" si="138"/>
        <v>EF 12.001</v>
      </c>
      <c r="D443" s="51" t="s">
        <v>73</v>
      </c>
      <c r="E443" s="52" t="s">
        <v>430</v>
      </c>
      <c r="F443" s="53" t="s">
        <v>431</v>
      </c>
      <c r="G443" s="59" t="s">
        <v>31</v>
      </c>
      <c r="H443" s="55">
        <v>1</v>
      </c>
      <c r="I443" s="56" t="s">
        <v>0</v>
      </c>
      <c r="J443" s="19"/>
      <c r="K443" s="20"/>
      <c r="L443" s="20">
        <f t="shared" si="119"/>
        <v>0</v>
      </c>
      <c r="M443" s="20">
        <f t="shared" si="120"/>
        <v>0</v>
      </c>
      <c r="N443" s="21">
        <f t="shared" si="121"/>
        <v>0</v>
      </c>
      <c r="P443" s="2"/>
      <c r="Q443" s="2"/>
    </row>
    <row r="444" spans="1:19" s="1" customFormat="1" ht="13.8">
      <c r="A444" s="49" t="str">
        <f>A442</f>
        <v>EF 12.</v>
      </c>
      <c r="B444" s="50" t="s">
        <v>22</v>
      </c>
      <c r="C444" s="51" t="str">
        <f t="shared" si="138"/>
        <v>EF 12.002</v>
      </c>
      <c r="D444" s="51" t="s">
        <v>73</v>
      </c>
      <c r="E444" s="75" t="s">
        <v>433</v>
      </c>
      <c r="F444" s="58"/>
      <c r="G444" s="59" t="s">
        <v>31</v>
      </c>
      <c r="H444" s="55">
        <v>2</v>
      </c>
      <c r="I444" s="56" t="s">
        <v>0</v>
      </c>
      <c r="J444" s="19"/>
      <c r="K444" s="20"/>
      <c r="L444" s="20">
        <f t="shared" si="119"/>
        <v>0</v>
      </c>
      <c r="M444" s="20">
        <f t="shared" si="120"/>
        <v>0</v>
      </c>
      <c r="N444" s="21">
        <f t="shared" si="121"/>
        <v>0</v>
      </c>
      <c r="P444" s="2"/>
      <c r="Q444" s="2"/>
    </row>
    <row r="445" spans="1:19" s="1" customFormat="1" ht="13.8">
      <c r="A445" s="49" t="str">
        <f>A443</f>
        <v>EF 12.</v>
      </c>
      <c r="B445" s="50" t="s">
        <v>23</v>
      </c>
      <c r="C445" s="51" t="str">
        <f t="shared" si="138"/>
        <v>EF 12.003</v>
      </c>
      <c r="D445" s="51" t="s">
        <v>73</v>
      </c>
      <c r="E445" s="75" t="s">
        <v>68</v>
      </c>
      <c r="F445" s="58"/>
      <c r="G445" s="59" t="s">
        <v>432</v>
      </c>
      <c r="H445" s="55">
        <v>1</v>
      </c>
      <c r="I445" s="56" t="s">
        <v>0</v>
      </c>
      <c r="J445" s="19"/>
      <c r="K445" s="20"/>
      <c r="L445" s="20">
        <f t="shared" si="119"/>
        <v>0</v>
      </c>
      <c r="M445" s="20">
        <f t="shared" si="120"/>
        <v>0</v>
      </c>
      <c r="N445" s="21">
        <f t="shared" si="121"/>
        <v>0</v>
      </c>
      <c r="P445" s="2"/>
      <c r="Q445" s="2"/>
    </row>
    <row r="446" spans="1:19" s="1" customFormat="1" ht="13.8">
      <c r="A446" s="49" t="str">
        <f t="shared" ref="A446:A447" si="139">A444</f>
        <v>EF 12.</v>
      </c>
      <c r="B446" s="50" t="s">
        <v>15</v>
      </c>
      <c r="C446" s="51" t="str">
        <f t="shared" si="138"/>
        <v>EF 12.101</v>
      </c>
      <c r="D446" s="51" t="s">
        <v>73</v>
      </c>
      <c r="E446" s="52" t="s">
        <v>435</v>
      </c>
      <c r="F446" s="59"/>
      <c r="G446" s="59" t="s">
        <v>32</v>
      </c>
      <c r="H446" s="55">
        <v>1</v>
      </c>
      <c r="I446" s="56" t="s">
        <v>0</v>
      </c>
      <c r="J446" s="19"/>
      <c r="K446" s="20"/>
      <c r="L446" s="20">
        <f t="shared" si="119"/>
        <v>0</v>
      </c>
      <c r="M446" s="20">
        <f t="shared" si="120"/>
        <v>0</v>
      </c>
      <c r="N446" s="21">
        <f t="shared" si="121"/>
        <v>0</v>
      </c>
      <c r="P446"/>
      <c r="Q446"/>
      <c r="R446"/>
      <c r="S446"/>
    </row>
    <row r="447" spans="1:19" s="1" customFormat="1" ht="13.8">
      <c r="A447" s="49" t="str">
        <f t="shared" si="139"/>
        <v>EF 12.</v>
      </c>
      <c r="B447" s="50" t="s">
        <v>16</v>
      </c>
      <c r="C447" s="51" t="str">
        <f t="shared" si="138"/>
        <v>EF 12.102</v>
      </c>
      <c r="D447" s="51" t="s">
        <v>73</v>
      </c>
      <c r="E447" s="52" t="s">
        <v>389</v>
      </c>
      <c r="F447" s="59"/>
      <c r="G447" s="59" t="s">
        <v>31</v>
      </c>
      <c r="H447" s="55">
        <v>1</v>
      </c>
      <c r="I447" s="56" t="s">
        <v>0</v>
      </c>
      <c r="J447" s="19"/>
      <c r="K447" s="20"/>
      <c r="L447" s="20">
        <f t="shared" si="119"/>
        <v>0</v>
      </c>
      <c r="M447" s="20">
        <f t="shared" si="120"/>
        <v>0</v>
      </c>
      <c r="N447" s="21">
        <f t="shared" si="121"/>
        <v>0</v>
      </c>
      <c r="P447"/>
      <c r="Q447"/>
      <c r="R447"/>
      <c r="S447"/>
    </row>
    <row r="448" spans="1:19" s="1" customFormat="1" ht="27.6">
      <c r="A448" s="49" t="str">
        <f t="shared" ref="A448:A449" si="140">A445</f>
        <v>EF 12.</v>
      </c>
      <c r="B448" s="50" t="s">
        <v>17</v>
      </c>
      <c r="C448" s="51" t="str">
        <f t="shared" si="138"/>
        <v>EF 12.251</v>
      </c>
      <c r="D448" s="51" t="s">
        <v>73</v>
      </c>
      <c r="E448" s="72" t="s">
        <v>434</v>
      </c>
      <c r="F448" s="59"/>
      <c r="G448" s="59" t="s">
        <v>74</v>
      </c>
      <c r="H448" s="55">
        <v>1</v>
      </c>
      <c r="I448" s="56" t="s">
        <v>0</v>
      </c>
      <c r="J448" s="71"/>
      <c r="K448" s="20"/>
      <c r="L448" s="20">
        <f t="shared" si="119"/>
        <v>0</v>
      </c>
      <c r="M448" s="20">
        <f t="shared" si="120"/>
        <v>0</v>
      </c>
      <c r="N448" s="21">
        <f t="shared" si="121"/>
        <v>0</v>
      </c>
      <c r="P448"/>
      <c r="Q448"/>
      <c r="R448"/>
      <c r="S448"/>
    </row>
    <row r="449" spans="1:19" s="1" customFormat="1" ht="13.8">
      <c r="A449" s="49" t="str">
        <f t="shared" si="140"/>
        <v>EF 12.</v>
      </c>
      <c r="B449" s="50" t="s">
        <v>35</v>
      </c>
      <c r="C449" s="51" t="str">
        <f t="shared" si="138"/>
        <v>EF 12.501</v>
      </c>
      <c r="D449" s="51" t="s">
        <v>73</v>
      </c>
      <c r="E449" s="72" t="s">
        <v>436</v>
      </c>
      <c r="F449" s="59" t="s">
        <v>179</v>
      </c>
      <c r="G449" s="59" t="s">
        <v>31</v>
      </c>
      <c r="H449" s="55">
        <v>1</v>
      </c>
      <c r="I449" s="56" t="s">
        <v>0</v>
      </c>
      <c r="J449" s="19"/>
      <c r="K449" s="20"/>
      <c r="L449" s="20">
        <f t="shared" si="119"/>
        <v>0</v>
      </c>
      <c r="M449" s="20">
        <f t="shared" si="120"/>
        <v>0</v>
      </c>
      <c r="N449" s="21">
        <f t="shared" si="121"/>
        <v>0</v>
      </c>
      <c r="P449"/>
      <c r="Q449"/>
      <c r="R449"/>
      <c r="S449"/>
    </row>
    <row r="450" spans="1:19" s="1" customFormat="1" ht="27.6">
      <c r="A450" s="49" t="str">
        <f t="shared" ref="A450" si="141">A449</f>
        <v>EF 12.</v>
      </c>
      <c r="B450" s="50" t="s">
        <v>18</v>
      </c>
      <c r="C450" s="51" t="str">
        <f t="shared" si="138"/>
        <v>EF 12.701</v>
      </c>
      <c r="D450" s="51" t="s">
        <v>73</v>
      </c>
      <c r="E450" s="75" t="s">
        <v>520</v>
      </c>
      <c r="F450" s="58" t="s">
        <v>358</v>
      </c>
      <c r="G450" s="59" t="s">
        <v>31</v>
      </c>
      <c r="H450" s="55">
        <v>43.8</v>
      </c>
      <c r="I450" s="56" t="s">
        <v>1</v>
      </c>
      <c r="J450" s="19"/>
      <c r="K450" s="20"/>
      <c r="L450" s="20">
        <f t="shared" si="119"/>
        <v>0</v>
      </c>
      <c r="M450" s="20">
        <f t="shared" si="120"/>
        <v>0</v>
      </c>
      <c r="N450" s="21">
        <f t="shared" si="121"/>
        <v>0</v>
      </c>
      <c r="O450" s="2"/>
      <c r="P450" s="2"/>
      <c r="Q450" s="2"/>
    </row>
    <row r="451" spans="1:19" s="78" customFormat="1" ht="13.8">
      <c r="A451" s="49" t="str">
        <f>A448</f>
        <v>EF 12.</v>
      </c>
      <c r="B451" s="76" t="s">
        <v>20</v>
      </c>
      <c r="C451" s="51" t="str">
        <f t="shared" si="138"/>
        <v>EF 12.901</v>
      </c>
      <c r="D451" s="51" t="s">
        <v>73</v>
      </c>
      <c r="E451" s="57" t="s">
        <v>158</v>
      </c>
      <c r="F451" s="58" t="s">
        <v>616</v>
      </c>
      <c r="G451" s="77" t="s">
        <v>163</v>
      </c>
      <c r="H451" s="55">
        <v>14</v>
      </c>
      <c r="I451" s="56" t="s">
        <v>2</v>
      </c>
      <c r="J451" s="19"/>
      <c r="K451" s="20"/>
      <c r="L451" s="20">
        <f t="shared" si="119"/>
        <v>0</v>
      </c>
      <c r="M451" s="20">
        <f t="shared" si="120"/>
        <v>0</v>
      </c>
      <c r="N451" s="21">
        <f t="shared" si="121"/>
        <v>0</v>
      </c>
      <c r="P451" s="2"/>
      <c r="Q451" s="2"/>
    </row>
    <row r="452" spans="1:19" s="78" customFormat="1" ht="13.8">
      <c r="A452" s="49" t="str">
        <f t="shared" ref="A452" si="142">A451</f>
        <v>EF 12.</v>
      </c>
      <c r="B452" s="76" t="s">
        <v>509</v>
      </c>
      <c r="C452" s="51" t="str">
        <f t="shared" si="138"/>
        <v>EF 12.999</v>
      </c>
      <c r="D452" s="51" t="s">
        <v>73</v>
      </c>
      <c r="E452" s="57" t="s">
        <v>160</v>
      </c>
      <c r="F452" s="58"/>
      <c r="G452" s="77" t="s">
        <v>539</v>
      </c>
      <c r="H452" s="55">
        <v>2</v>
      </c>
      <c r="I452" s="56" t="s">
        <v>0</v>
      </c>
      <c r="J452" s="71"/>
      <c r="K452" s="15"/>
      <c r="L452" s="20">
        <f t="shared" ref="L452:L495" si="143">H452*J452</f>
        <v>0</v>
      </c>
      <c r="M452" s="20">
        <f t="shared" ref="M452:M495" si="144">H452*K452</f>
        <v>0</v>
      </c>
      <c r="N452" s="21">
        <f t="shared" ref="N452:N495" si="145">L452+M452</f>
        <v>0</v>
      </c>
      <c r="P452" s="2"/>
      <c r="Q452" s="2"/>
    </row>
    <row r="453" spans="1:19" s="78" customFormat="1" ht="14.4" thickBot="1">
      <c r="A453" s="49"/>
      <c r="B453" s="76"/>
      <c r="C453" s="51"/>
      <c r="D453" s="51"/>
      <c r="E453" s="57"/>
      <c r="F453" s="58"/>
      <c r="G453" s="77"/>
      <c r="H453" s="55"/>
      <c r="I453" s="56"/>
      <c r="J453" s="19"/>
      <c r="K453" s="20"/>
      <c r="L453" s="20"/>
      <c r="M453" s="20"/>
      <c r="N453" s="21"/>
      <c r="P453" s="2"/>
      <c r="Q453" s="2"/>
    </row>
    <row r="454" spans="1:19" s="1" customFormat="1" ht="15" thickBot="1">
      <c r="A454" s="23" t="s">
        <v>437</v>
      </c>
      <c r="B454" s="24"/>
      <c r="C454" s="24" t="str">
        <f t="shared" ref="C454:C461" si="146">CONCATENATE(A454,B454)</f>
        <v>EF 20.</v>
      </c>
      <c r="D454" s="24"/>
      <c r="E454" s="25" t="s">
        <v>438</v>
      </c>
      <c r="F454" s="25"/>
      <c r="G454" s="25"/>
      <c r="H454" s="24"/>
      <c r="I454" s="26"/>
      <c r="J454" s="47"/>
      <c r="K454" s="45"/>
      <c r="L454" s="45"/>
      <c r="M454" s="45"/>
      <c r="N454" s="106">
        <f>SUM(N455:N464)</f>
        <v>0</v>
      </c>
      <c r="P454" s="2"/>
      <c r="Q454" s="2"/>
    </row>
    <row r="455" spans="1:19" s="1" customFormat="1" ht="140.25" customHeight="1">
      <c r="A455" s="49" t="str">
        <f>A454</f>
        <v>EF 20.</v>
      </c>
      <c r="B455" s="50" t="s">
        <v>21</v>
      </c>
      <c r="C455" s="51" t="str">
        <f t="shared" si="146"/>
        <v>EF 20.001</v>
      </c>
      <c r="D455" s="51" t="s">
        <v>73</v>
      </c>
      <c r="E455" s="52" t="s">
        <v>439</v>
      </c>
      <c r="F455" s="53" t="s">
        <v>440</v>
      </c>
      <c r="G455" s="59"/>
      <c r="H455" s="55">
        <v>1</v>
      </c>
      <c r="I455" s="56" t="s">
        <v>0</v>
      </c>
      <c r="J455" s="19"/>
      <c r="K455" s="20"/>
      <c r="L455" s="20">
        <f t="shared" si="143"/>
        <v>0</v>
      </c>
      <c r="M455" s="20">
        <f t="shared" si="144"/>
        <v>0</v>
      </c>
      <c r="N455" s="21">
        <f t="shared" si="145"/>
        <v>0</v>
      </c>
      <c r="P455" s="2"/>
      <c r="Q455" s="2"/>
    </row>
    <row r="456" spans="1:19" s="1" customFormat="1" ht="27.6">
      <c r="A456" s="49" t="str">
        <f t="shared" ref="A456:A461" si="147">A455</f>
        <v>EF 20.</v>
      </c>
      <c r="B456" s="50" t="s">
        <v>22</v>
      </c>
      <c r="C456" s="51" t="str">
        <f t="shared" si="146"/>
        <v>EF 20.002</v>
      </c>
      <c r="D456" s="51" t="s">
        <v>73</v>
      </c>
      <c r="E456" s="75" t="s">
        <v>535</v>
      </c>
      <c r="F456" s="59" t="s">
        <v>441</v>
      </c>
      <c r="G456" s="59" t="s">
        <v>32</v>
      </c>
      <c r="H456" s="55">
        <v>1</v>
      </c>
      <c r="I456" s="56" t="s">
        <v>1</v>
      </c>
      <c r="J456" s="19"/>
      <c r="K456" s="20"/>
      <c r="L456" s="20">
        <f t="shared" si="143"/>
        <v>0</v>
      </c>
      <c r="M456" s="20">
        <f t="shared" si="144"/>
        <v>0</v>
      </c>
      <c r="N456" s="21">
        <f t="shared" si="145"/>
        <v>0</v>
      </c>
      <c r="P456" s="2"/>
      <c r="Q456" s="2"/>
    </row>
    <row r="457" spans="1:19" s="1" customFormat="1" ht="27.6">
      <c r="A457" s="49" t="str">
        <f t="shared" si="147"/>
        <v>EF 20.</v>
      </c>
      <c r="B457" s="50" t="s">
        <v>15</v>
      </c>
      <c r="C457" s="51" t="str">
        <f t="shared" si="146"/>
        <v>EF 20.101</v>
      </c>
      <c r="D457" s="51" t="s">
        <v>73</v>
      </c>
      <c r="E457" s="52" t="s">
        <v>387</v>
      </c>
      <c r="F457" s="59" t="s">
        <v>441</v>
      </c>
      <c r="G457" s="59" t="s">
        <v>32</v>
      </c>
      <c r="H457" s="55">
        <v>2</v>
      </c>
      <c r="I457" s="56" t="s">
        <v>0</v>
      </c>
      <c r="J457" s="19"/>
      <c r="K457" s="20"/>
      <c r="L457" s="20">
        <f t="shared" si="143"/>
        <v>0</v>
      </c>
      <c r="M457" s="20">
        <f t="shared" si="144"/>
        <v>0</v>
      </c>
      <c r="N457" s="21">
        <f t="shared" si="145"/>
        <v>0</v>
      </c>
      <c r="P457"/>
      <c r="Q457"/>
      <c r="R457"/>
      <c r="S457"/>
    </row>
    <row r="458" spans="1:19" s="1" customFormat="1" ht="27.6">
      <c r="A458" s="49" t="str">
        <f t="shared" si="147"/>
        <v>EF 20.</v>
      </c>
      <c r="B458" s="50" t="s">
        <v>16</v>
      </c>
      <c r="C458" s="51" t="str">
        <f t="shared" si="146"/>
        <v>EF 20.102</v>
      </c>
      <c r="D458" s="51" t="s">
        <v>73</v>
      </c>
      <c r="E458" s="52" t="s">
        <v>387</v>
      </c>
      <c r="F458" s="59"/>
      <c r="G458" s="59" t="s">
        <v>32</v>
      </c>
      <c r="H458" s="55">
        <v>1</v>
      </c>
      <c r="I458" s="56" t="s">
        <v>0</v>
      </c>
      <c r="J458" s="19"/>
      <c r="K458" s="20"/>
      <c r="L458" s="20">
        <f t="shared" si="143"/>
        <v>0</v>
      </c>
      <c r="M458" s="20">
        <f t="shared" si="144"/>
        <v>0</v>
      </c>
      <c r="N458" s="21">
        <f t="shared" si="145"/>
        <v>0</v>
      </c>
      <c r="P458"/>
      <c r="Q458"/>
      <c r="R458"/>
      <c r="S458"/>
    </row>
    <row r="459" spans="1:19" s="1" customFormat="1" ht="27.6">
      <c r="A459" s="49" t="str">
        <f t="shared" si="147"/>
        <v>EF 20.</v>
      </c>
      <c r="B459" s="50" t="s">
        <v>18</v>
      </c>
      <c r="C459" s="51" t="str">
        <f t="shared" si="146"/>
        <v>EF 20.701</v>
      </c>
      <c r="D459" s="51" t="s">
        <v>73</v>
      </c>
      <c r="E459" s="75" t="s">
        <v>520</v>
      </c>
      <c r="F459" s="58"/>
      <c r="G459" s="59" t="s">
        <v>32</v>
      </c>
      <c r="H459" s="55">
        <v>21.599999999999998</v>
      </c>
      <c r="I459" s="56" t="s">
        <v>1</v>
      </c>
      <c r="J459" s="19"/>
      <c r="K459" s="20"/>
      <c r="L459" s="20">
        <f t="shared" si="143"/>
        <v>0</v>
      </c>
      <c r="M459" s="20">
        <f t="shared" si="144"/>
        <v>0</v>
      </c>
      <c r="N459" s="21">
        <f t="shared" si="145"/>
        <v>0</v>
      </c>
      <c r="O459" s="2"/>
      <c r="P459" s="2"/>
      <c r="Q459" s="2"/>
    </row>
    <row r="460" spans="1:19" s="78" customFormat="1" ht="13.8">
      <c r="A460" s="49" t="str">
        <f t="shared" si="147"/>
        <v>EF 20.</v>
      </c>
      <c r="B460" s="50" t="s">
        <v>19</v>
      </c>
      <c r="C460" s="51" t="str">
        <f t="shared" si="146"/>
        <v>EF 20.801</v>
      </c>
      <c r="D460" s="51" t="s">
        <v>73</v>
      </c>
      <c r="E460" s="57" t="s">
        <v>157</v>
      </c>
      <c r="F460" s="88"/>
      <c r="G460" s="77"/>
      <c r="H460" s="55">
        <v>1.4</v>
      </c>
      <c r="I460" s="74" t="s">
        <v>2</v>
      </c>
      <c r="J460" s="19"/>
      <c r="K460" s="20"/>
      <c r="L460" s="20">
        <f t="shared" si="143"/>
        <v>0</v>
      </c>
      <c r="M460" s="20">
        <f t="shared" si="144"/>
        <v>0</v>
      </c>
      <c r="N460" s="21">
        <f t="shared" si="145"/>
        <v>0</v>
      </c>
      <c r="P460" s="2"/>
      <c r="Q460" s="2"/>
    </row>
    <row r="461" spans="1:19" s="78" customFormat="1" ht="27.6">
      <c r="A461" s="49" t="str">
        <f t="shared" si="147"/>
        <v>EF 20.</v>
      </c>
      <c r="B461" s="76" t="s">
        <v>20</v>
      </c>
      <c r="C461" s="51" t="str">
        <f t="shared" si="146"/>
        <v>EF 20.901</v>
      </c>
      <c r="D461" s="51" t="s">
        <v>73</v>
      </c>
      <c r="E461" s="57" t="s">
        <v>240</v>
      </c>
      <c r="F461" s="58" t="s">
        <v>399</v>
      </c>
      <c r="G461" s="77" t="s">
        <v>241</v>
      </c>
      <c r="H461" s="55">
        <v>4</v>
      </c>
      <c r="I461" s="56" t="s">
        <v>2</v>
      </c>
      <c r="J461" s="19"/>
      <c r="K461" s="20"/>
      <c r="L461" s="20">
        <f t="shared" si="143"/>
        <v>0</v>
      </c>
      <c r="M461" s="20">
        <f t="shared" si="144"/>
        <v>0</v>
      </c>
      <c r="N461" s="21">
        <f t="shared" si="145"/>
        <v>0</v>
      </c>
      <c r="P461" s="2"/>
      <c r="Q461" s="2"/>
    </row>
    <row r="462" spans="1:19" s="1" customFormat="1" ht="13.8">
      <c r="A462" s="49" t="str">
        <f>A460</f>
        <v>EF 20.</v>
      </c>
      <c r="B462" s="50" t="s">
        <v>386</v>
      </c>
      <c r="C462" s="51" t="str">
        <f>CONCATENATE(A462,B462)</f>
        <v>EF 20.990</v>
      </c>
      <c r="D462" s="51" t="s">
        <v>73</v>
      </c>
      <c r="E462" s="52" t="s">
        <v>384</v>
      </c>
      <c r="F462" s="53"/>
      <c r="G462" s="54"/>
      <c r="H462" s="55">
        <v>1</v>
      </c>
      <c r="I462" s="56" t="s">
        <v>0</v>
      </c>
      <c r="J462" s="19"/>
      <c r="K462" s="20"/>
      <c r="L462" s="20">
        <f t="shared" si="143"/>
        <v>0</v>
      </c>
      <c r="M462" s="20">
        <f t="shared" si="144"/>
        <v>0</v>
      </c>
      <c r="N462" s="21">
        <f t="shared" si="145"/>
        <v>0</v>
      </c>
      <c r="P462" s="2"/>
      <c r="Q462" s="2"/>
    </row>
    <row r="463" spans="1:19" s="1" customFormat="1" ht="27.6">
      <c r="A463" s="49" t="str">
        <f>A460</f>
        <v>EF 20.</v>
      </c>
      <c r="B463" s="50" t="s">
        <v>633</v>
      </c>
      <c r="C463" s="51" t="str">
        <f>CONCATENATE(A463,B463)</f>
        <v>EF 20.995</v>
      </c>
      <c r="D463" s="51" t="s">
        <v>73</v>
      </c>
      <c r="E463" s="52" t="s">
        <v>536</v>
      </c>
      <c r="F463" s="53"/>
      <c r="G463" s="54"/>
      <c r="H463" s="55">
        <v>24</v>
      </c>
      <c r="I463" s="56" t="s">
        <v>5</v>
      </c>
      <c r="J463" s="19"/>
      <c r="K463" s="20"/>
      <c r="L463" s="20">
        <f t="shared" si="143"/>
        <v>0</v>
      </c>
      <c r="M463" s="20">
        <f t="shared" si="144"/>
        <v>0</v>
      </c>
      <c r="N463" s="21">
        <f t="shared" si="145"/>
        <v>0</v>
      </c>
      <c r="P463" s="2"/>
      <c r="Q463" s="2"/>
    </row>
    <row r="464" spans="1:19" s="1" customFormat="1" ht="27.6">
      <c r="A464" s="49" t="str">
        <f>A461</f>
        <v>EF 20.</v>
      </c>
      <c r="B464" s="50" t="s">
        <v>509</v>
      </c>
      <c r="C464" s="51" t="str">
        <f>CONCATENATE(A464,B464)</f>
        <v>EF 20.999</v>
      </c>
      <c r="D464" s="51" t="s">
        <v>73</v>
      </c>
      <c r="E464" s="52" t="s">
        <v>634</v>
      </c>
      <c r="F464" s="53"/>
      <c r="G464" s="54"/>
      <c r="H464" s="55">
        <v>24</v>
      </c>
      <c r="I464" s="56" t="s">
        <v>5</v>
      </c>
      <c r="J464" s="19"/>
      <c r="K464" s="20"/>
      <c r="L464" s="20">
        <f t="shared" si="143"/>
        <v>0</v>
      </c>
      <c r="M464" s="20">
        <f t="shared" si="144"/>
        <v>0</v>
      </c>
      <c r="N464" s="21">
        <f t="shared" si="145"/>
        <v>0</v>
      </c>
      <c r="P464" s="2"/>
      <c r="Q464" s="2"/>
    </row>
    <row r="465" spans="1:19" s="1" customFormat="1" ht="14.4" thickBot="1">
      <c r="A465" s="49"/>
      <c r="B465" s="50"/>
      <c r="C465" s="51"/>
      <c r="D465" s="51"/>
      <c r="E465" s="52"/>
      <c r="F465" s="59"/>
      <c r="G465" s="59"/>
      <c r="H465" s="55"/>
      <c r="I465" s="56"/>
      <c r="J465" s="19"/>
      <c r="K465" s="20"/>
      <c r="L465" s="20"/>
      <c r="M465" s="20"/>
      <c r="N465" s="21"/>
      <c r="P465"/>
      <c r="Q465"/>
      <c r="R465"/>
      <c r="S465"/>
    </row>
    <row r="466" spans="1:19" s="1" customFormat="1" ht="15" thickBot="1">
      <c r="A466" s="23" t="s">
        <v>476</v>
      </c>
      <c r="B466" s="24"/>
      <c r="C466" s="24" t="str">
        <f t="shared" ref="C466" si="148">CONCATENATE(A466,B466)</f>
        <v>600.</v>
      </c>
      <c r="D466" s="24"/>
      <c r="E466" s="25" t="s">
        <v>477</v>
      </c>
      <c r="F466" s="25"/>
      <c r="G466" s="25"/>
      <c r="H466" s="24"/>
      <c r="I466" s="26"/>
      <c r="J466" s="47"/>
      <c r="K466" s="45"/>
      <c r="L466" s="45"/>
      <c r="M466" s="45"/>
      <c r="N466" s="106">
        <f>SUM(N467:N472)</f>
        <v>0</v>
      </c>
      <c r="P466" s="2"/>
      <c r="Q466" s="2"/>
    </row>
    <row r="467" spans="1:19" s="1" customFormat="1" ht="27.6">
      <c r="A467" s="49" t="str">
        <f>A469</f>
        <v>600.</v>
      </c>
      <c r="B467" s="50" t="s">
        <v>15</v>
      </c>
      <c r="C467" s="51" t="str">
        <f t="shared" ref="C467" si="149">CONCATENATE(A467,B467)</f>
        <v>600.101</v>
      </c>
      <c r="D467" s="51" t="s">
        <v>73</v>
      </c>
      <c r="E467" s="52" t="s">
        <v>599</v>
      </c>
      <c r="F467" s="59" t="s">
        <v>600</v>
      </c>
      <c r="G467" s="59" t="s">
        <v>601</v>
      </c>
      <c r="H467" s="55">
        <v>3</v>
      </c>
      <c r="I467" s="56" t="s">
        <v>0</v>
      </c>
      <c r="J467" s="19"/>
      <c r="K467" s="20"/>
      <c r="L467" s="20">
        <f t="shared" si="143"/>
        <v>0</v>
      </c>
      <c r="M467" s="20">
        <f t="shared" si="144"/>
        <v>0</v>
      </c>
      <c r="N467" s="21">
        <f t="shared" si="145"/>
        <v>0</v>
      </c>
      <c r="P467"/>
      <c r="Q467"/>
      <c r="R467"/>
      <c r="S467"/>
    </row>
    <row r="468" spans="1:19" s="1" customFormat="1" ht="27.6">
      <c r="A468" s="49" t="str">
        <f>A466</f>
        <v>600.</v>
      </c>
      <c r="B468" s="50" t="s">
        <v>53</v>
      </c>
      <c r="C468" s="51" t="str">
        <f>CONCATENATE(A468,B468)</f>
        <v>600.201</v>
      </c>
      <c r="D468" s="51" t="s">
        <v>73</v>
      </c>
      <c r="E468" s="72" t="s">
        <v>594</v>
      </c>
      <c r="F468" s="59" t="s">
        <v>595</v>
      </c>
      <c r="G468" s="59" t="s">
        <v>596</v>
      </c>
      <c r="H468" s="55">
        <v>1</v>
      </c>
      <c r="I468" s="56" t="s">
        <v>0</v>
      </c>
      <c r="J468" s="19"/>
      <c r="K468" s="20"/>
      <c r="L468" s="20">
        <f t="shared" si="143"/>
        <v>0</v>
      </c>
      <c r="M468" s="20">
        <f t="shared" si="144"/>
        <v>0</v>
      </c>
      <c r="N468" s="21">
        <f t="shared" si="145"/>
        <v>0</v>
      </c>
      <c r="P468" s="2"/>
      <c r="Q468" s="2"/>
    </row>
    <row r="469" spans="1:19" s="1" customFormat="1" ht="27.6">
      <c r="A469" s="49" t="str">
        <f>A466</f>
        <v>600.</v>
      </c>
      <c r="B469" s="50" t="s">
        <v>145</v>
      </c>
      <c r="C469" s="51" t="str">
        <f>CONCATENATE(A469,B469)</f>
        <v>600.202</v>
      </c>
      <c r="D469" s="51" t="s">
        <v>73</v>
      </c>
      <c r="E469" s="72" t="s">
        <v>594</v>
      </c>
      <c r="F469" s="59" t="s">
        <v>598</v>
      </c>
      <c r="G469" s="59" t="s">
        <v>597</v>
      </c>
      <c r="H469" s="55">
        <v>1</v>
      </c>
      <c r="I469" s="56" t="s">
        <v>0</v>
      </c>
      <c r="J469" s="19"/>
      <c r="K469" s="20"/>
      <c r="L469" s="20">
        <f t="shared" si="143"/>
        <v>0</v>
      </c>
      <c r="M469" s="20">
        <f t="shared" si="144"/>
        <v>0</v>
      </c>
      <c r="N469" s="21">
        <f t="shared" si="145"/>
        <v>0</v>
      </c>
      <c r="P469" s="2"/>
      <c r="Q469" s="2"/>
    </row>
    <row r="470" spans="1:19" s="1" customFormat="1" ht="13.8">
      <c r="A470" s="49" t="str">
        <f>A471</f>
        <v>600.</v>
      </c>
      <c r="B470" s="50" t="s">
        <v>141</v>
      </c>
      <c r="C470" s="51" t="str">
        <f t="shared" ref="C470" si="150">CONCATENATE(A470,B470)</f>
        <v>600.601</v>
      </c>
      <c r="D470" s="51" t="s">
        <v>73</v>
      </c>
      <c r="E470" s="72" t="s">
        <v>142</v>
      </c>
      <c r="F470" s="59"/>
      <c r="G470" s="59" t="s">
        <v>32</v>
      </c>
      <c r="H470" s="73">
        <v>12</v>
      </c>
      <c r="I470" s="74" t="s">
        <v>1</v>
      </c>
      <c r="J470" s="19"/>
      <c r="K470" s="20"/>
      <c r="L470" s="20">
        <f t="shared" si="143"/>
        <v>0</v>
      </c>
      <c r="M470" s="20">
        <f t="shared" si="144"/>
        <v>0</v>
      </c>
      <c r="N470" s="21">
        <f t="shared" si="145"/>
        <v>0</v>
      </c>
      <c r="P470"/>
      <c r="Q470"/>
      <c r="R470"/>
      <c r="S470"/>
    </row>
    <row r="471" spans="1:19" s="78" customFormat="1" ht="13.8">
      <c r="A471" s="49" t="str">
        <f>A466</f>
        <v>600.</v>
      </c>
      <c r="B471" s="50" t="s">
        <v>19</v>
      </c>
      <c r="C471" s="51" t="str">
        <f>CONCATENATE(A471,B471)</f>
        <v>600.801</v>
      </c>
      <c r="D471" s="51" t="s">
        <v>73</v>
      </c>
      <c r="E471" s="57" t="s">
        <v>157</v>
      </c>
      <c r="F471" s="88"/>
      <c r="G471" s="77"/>
      <c r="H471" s="55">
        <v>28</v>
      </c>
      <c r="I471" s="74" t="s">
        <v>2</v>
      </c>
      <c r="J471" s="19"/>
      <c r="K471" s="20"/>
      <c r="L471" s="20">
        <f t="shared" si="143"/>
        <v>0</v>
      </c>
      <c r="M471" s="20">
        <f t="shared" si="144"/>
        <v>0</v>
      </c>
      <c r="N471" s="21">
        <f t="shared" si="145"/>
        <v>0</v>
      </c>
      <c r="P471" s="2"/>
      <c r="Q471" s="2"/>
    </row>
    <row r="472" spans="1:19" s="78" customFormat="1" ht="27.6">
      <c r="A472" s="49" t="str">
        <f t="shared" ref="A472" si="151">A471</f>
        <v>600.</v>
      </c>
      <c r="B472" s="76" t="s">
        <v>20</v>
      </c>
      <c r="C472" s="51" t="str">
        <f t="shared" ref="C472" si="152">CONCATENATE(A472,B472)</f>
        <v>600.901</v>
      </c>
      <c r="D472" s="51" t="s">
        <v>73</v>
      </c>
      <c r="E472" s="57" t="s">
        <v>240</v>
      </c>
      <c r="F472" s="58" t="s">
        <v>399</v>
      </c>
      <c r="G472" s="77" t="s">
        <v>241</v>
      </c>
      <c r="H472" s="55">
        <v>20</v>
      </c>
      <c r="I472" s="56" t="s">
        <v>2</v>
      </c>
      <c r="J472" s="19"/>
      <c r="K472" s="20"/>
      <c r="L472" s="20">
        <f t="shared" si="143"/>
        <v>0</v>
      </c>
      <c r="M472" s="20">
        <f t="shared" si="144"/>
        <v>0</v>
      </c>
      <c r="N472" s="21">
        <f t="shared" si="145"/>
        <v>0</v>
      </c>
      <c r="P472" s="2"/>
      <c r="Q472" s="2"/>
    </row>
    <row r="473" spans="1:19" s="1" customFormat="1" ht="14.4" thickBot="1">
      <c r="A473" s="49"/>
      <c r="B473" s="50"/>
      <c r="C473" s="51"/>
      <c r="D473" s="51"/>
      <c r="E473" s="52"/>
      <c r="F473" s="59"/>
      <c r="G473" s="59"/>
      <c r="H473" s="55"/>
      <c r="I473" s="56"/>
      <c r="J473" s="19"/>
      <c r="K473" s="20"/>
      <c r="L473" s="20"/>
      <c r="M473" s="20"/>
      <c r="N473" s="21"/>
      <c r="P473"/>
      <c r="Q473"/>
      <c r="R473"/>
      <c r="S473"/>
    </row>
    <row r="474" spans="1:19" s="1" customFormat="1" ht="15" thickBot="1">
      <c r="A474" s="23" t="s">
        <v>540</v>
      </c>
      <c r="B474" s="24"/>
      <c r="C474" s="24" t="str">
        <f t="shared" ref="C474" si="153">CONCATENATE(A474,B474)</f>
        <v>700.</v>
      </c>
      <c r="D474" s="24"/>
      <c r="E474" s="25" t="s">
        <v>541</v>
      </c>
      <c r="F474" s="25"/>
      <c r="G474" s="25"/>
      <c r="H474" s="24"/>
      <c r="I474" s="26"/>
      <c r="J474" s="47"/>
      <c r="K474" s="45"/>
      <c r="L474" s="45"/>
      <c r="M474" s="45"/>
      <c r="N474" s="106">
        <f>SUM(N475:N475)</f>
        <v>0</v>
      </c>
      <c r="P474" s="2"/>
      <c r="Q474" s="2"/>
    </row>
    <row r="475" spans="1:19" s="1" customFormat="1" ht="13.8">
      <c r="A475" s="49" t="str">
        <f>A474</f>
        <v>700.</v>
      </c>
      <c r="B475" s="50" t="s">
        <v>21</v>
      </c>
      <c r="C475" s="51" t="str">
        <f>CONCATENATE(A475,B475)</f>
        <v>700.001</v>
      </c>
      <c r="D475" s="51" t="s">
        <v>73</v>
      </c>
      <c r="E475" s="52" t="s">
        <v>541</v>
      </c>
      <c r="F475" s="53"/>
      <c r="G475" s="59" t="s">
        <v>542</v>
      </c>
      <c r="H475" s="55">
        <v>1</v>
      </c>
      <c r="I475" s="56" t="s">
        <v>0</v>
      </c>
      <c r="J475" s="19"/>
      <c r="K475" s="20"/>
      <c r="L475" s="20">
        <f t="shared" si="143"/>
        <v>0</v>
      </c>
      <c r="M475" s="20">
        <f t="shared" si="144"/>
        <v>0</v>
      </c>
      <c r="N475" s="21">
        <f t="shared" si="145"/>
        <v>0</v>
      </c>
      <c r="P475" s="2"/>
      <c r="Q475" s="2"/>
    </row>
    <row r="476" spans="1:19" s="1" customFormat="1" ht="14.4" thickBot="1">
      <c r="A476" s="49"/>
      <c r="B476" s="50"/>
      <c r="C476" s="51"/>
      <c r="D476" s="51"/>
      <c r="E476" s="52"/>
      <c r="F476" s="59"/>
      <c r="G476" s="59"/>
      <c r="H476" s="55"/>
      <c r="I476" s="56"/>
      <c r="J476" s="19"/>
      <c r="K476" s="20"/>
      <c r="L476" s="20"/>
      <c r="M476" s="20"/>
      <c r="N476" s="21"/>
      <c r="P476"/>
      <c r="Q476"/>
      <c r="R476"/>
      <c r="S476"/>
    </row>
    <row r="477" spans="1:19" s="1" customFormat="1" ht="15" thickBot="1">
      <c r="A477" s="23" t="s">
        <v>620</v>
      </c>
      <c r="B477" s="24"/>
      <c r="C477" s="24" t="str">
        <f t="shared" ref="C477" si="154">CONCATENATE(A477,B477)</f>
        <v>800.</v>
      </c>
      <c r="D477" s="24"/>
      <c r="E477" s="25" t="s">
        <v>621</v>
      </c>
      <c r="F477" s="25"/>
      <c r="G477" s="25"/>
      <c r="H477" s="24"/>
      <c r="I477" s="26"/>
      <c r="J477" s="47"/>
      <c r="K477" s="45"/>
      <c r="L477" s="45"/>
      <c r="M477" s="45"/>
      <c r="N477" s="106">
        <f>SUM(N478:N478)</f>
        <v>0</v>
      </c>
      <c r="P477" s="2"/>
      <c r="Q477" s="2"/>
    </row>
    <row r="478" spans="1:19" s="1" customFormat="1" ht="13.8">
      <c r="A478" s="49" t="str">
        <f>A477</f>
        <v>800.</v>
      </c>
      <c r="B478" s="50" t="s">
        <v>21</v>
      </c>
      <c r="C478" s="51" t="str">
        <f>CONCATENATE(A478,B478)</f>
        <v>800.001</v>
      </c>
      <c r="D478" s="51" t="s">
        <v>73</v>
      </c>
      <c r="E478" s="52" t="s">
        <v>631</v>
      </c>
      <c r="F478" s="53"/>
      <c r="G478" s="59" t="s">
        <v>622</v>
      </c>
      <c r="H478" s="55">
        <v>1</v>
      </c>
      <c r="I478" s="56" t="s">
        <v>0</v>
      </c>
      <c r="J478" s="19"/>
      <c r="K478" s="20"/>
      <c r="L478" s="20">
        <f t="shared" si="143"/>
        <v>0</v>
      </c>
      <c r="M478" s="20">
        <f t="shared" si="144"/>
        <v>0</v>
      </c>
      <c r="N478" s="21">
        <f t="shared" si="145"/>
        <v>0</v>
      </c>
      <c r="P478" s="2"/>
      <c r="Q478" s="2"/>
    </row>
    <row r="479" spans="1:19" s="1" customFormat="1" ht="14.4" thickBot="1">
      <c r="A479" s="49"/>
      <c r="B479" s="50"/>
      <c r="C479" s="51"/>
      <c r="D479" s="51"/>
      <c r="E479" s="52"/>
      <c r="F479" s="59"/>
      <c r="G479" s="59"/>
      <c r="H479" s="55"/>
      <c r="I479" s="56"/>
      <c r="J479" s="19"/>
      <c r="K479" s="20"/>
      <c r="L479" s="20"/>
      <c r="M479" s="20"/>
      <c r="N479" s="21"/>
      <c r="P479"/>
      <c r="Q479"/>
      <c r="R479"/>
      <c r="S479"/>
    </row>
    <row r="480" spans="1:19" s="1" customFormat="1" ht="14.25" customHeight="1" thickBot="1">
      <c r="A480" s="23" t="s">
        <v>39</v>
      </c>
      <c r="B480" s="35"/>
      <c r="C480" s="24" t="str">
        <f t="shared" ref="C480:C493" si="155">CONCATENATE(A480,B480)</f>
        <v>999.</v>
      </c>
      <c r="D480" s="24"/>
      <c r="E480" s="25" t="s">
        <v>40</v>
      </c>
      <c r="F480" s="36"/>
      <c r="G480" s="37"/>
      <c r="H480" s="38"/>
      <c r="I480" s="39"/>
      <c r="J480" s="47"/>
      <c r="K480" s="45"/>
      <c r="L480" s="45"/>
      <c r="M480" s="45"/>
      <c r="N480" s="106">
        <f>SUM(N481:N495)</f>
        <v>0</v>
      </c>
      <c r="O480" s="12"/>
      <c r="P480" s="2"/>
      <c r="Q480" s="2"/>
      <c r="R480" s="14"/>
      <c r="S480" s="14"/>
    </row>
    <row r="481" spans="1:20" s="1" customFormat="1" ht="12" customHeight="1">
      <c r="A481" s="49" t="str">
        <f>A480</f>
        <v>999.</v>
      </c>
      <c r="B481" s="50" t="s">
        <v>21</v>
      </c>
      <c r="C481" s="51" t="str">
        <f t="shared" si="155"/>
        <v>999.001</v>
      </c>
      <c r="D481" s="51" t="s">
        <v>73</v>
      </c>
      <c r="E481" s="89" t="s">
        <v>41</v>
      </c>
      <c r="F481" s="90"/>
      <c r="G481" s="91"/>
      <c r="H481" s="73">
        <v>1</v>
      </c>
      <c r="I481" s="74" t="s">
        <v>0</v>
      </c>
      <c r="J481" s="19"/>
      <c r="K481" s="20"/>
      <c r="L481" s="20">
        <f t="shared" si="143"/>
        <v>0</v>
      </c>
      <c r="M481" s="20">
        <f t="shared" si="144"/>
        <v>0</v>
      </c>
      <c r="N481" s="21">
        <f t="shared" si="145"/>
        <v>0</v>
      </c>
      <c r="P481" s="2"/>
      <c r="Q481" s="92"/>
      <c r="R481" s="92"/>
      <c r="S481" s="92"/>
      <c r="T481" s="92"/>
    </row>
    <row r="482" spans="1:20" s="1" customFormat="1" ht="13.8">
      <c r="A482" s="49" t="str">
        <f>A480</f>
        <v>999.</v>
      </c>
      <c r="B482" s="50" t="s">
        <v>22</v>
      </c>
      <c r="C482" s="51" t="str">
        <f t="shared" ref="C482" si="156">CONCATENATE(A482,B482)</f>
        <v>999.002</v>
      </c>
      <c r="D482" s="51" t="s">
        <v>73</v>
      </c>
      <c r="E482" s="89" t="s">
        <v>81</v>
      </c>
      <c r="F482" s="90" t="s">
        <v>479</v>
      </c>
      <c r="G482" s="91"/>
      <c r="H482" s="73">
        <v>1</v>
      </c>
      <c r="I482" s="74" t="s">
        <v>63</v>
      </c>
      <c r="J482" s="19"/>
      <c r="K482" s="20"/>
      <c r="L482" s="20">
        <f t="shared" si="143"/>
        <v>0</v>
      </c>
      <c r="M482" s="20">
        <f t="shared" si="144"/>
        <v>0</v>
      </c>
      <c r="N482" s="21">
        <f t="shared" si="145"/>
        <v>0</v>
      </c>
      <c r="P482" s="2"/>
      <c r="Q482" s="92"/>
      <c r="R482" s="92"/>
      <c r="S482" s="92"/>
      <c r="T482" s="92"/>
    </row>
    <row r="483" spans="1:20" s="1" customFormat="1" ht="13.8">
      <c r="A483" s="49" t="str">
        <f>A481</f>
        <v>999.</v>
      </c>
      <c r="B483" s="50" t="s">
        <v>23</v>
      </c>
      <c r="C483" s="51" t="str">
        <f t="shared" si="155"/>
        <v>999.003</v>
      </c>
      <c r="D483" s="51" t="s">
        <v>73</v>
      </c>
      <c r="E483" s="89" t="s">
        <v>81</v>
      </c>
      <c r="F483" s="90" t="s">
        <v>478</v>
      </c>
      <c r="G483" s="91"/>
      <c r="H483" s="73">
        <v>1</v>
      </c>
      <c r="I483" s="74" t="s">
        <v>63</v>
      </c>
      <c r="J483" s="19"/>
      <c r="K483" s="20"/>
      <c r="L483" s="20">
        <f t="shared" si="143"/>
        <v>0</v>
      </c>
      <c r="M483" s="20">
        <f t="shared" si="144"/>
        <v>0</v>
      </c>
      <c r="N483" s="21">
        <f t="shared" si="145"/>
        <v>0</v>
      </c>
      <c r="P483" s="2"/>
      <c r="Q483" s="92"/>
      <c r="R483" s="92"/>
      <c r="S483" s="92"/>
      <c r="T483" s="92"/>
    </row>
    <row r="484" spans="1:20" s="1" customFormat="1" ht="13.8">
      <c r="A484" s="49" t="str">
        <f>A483</f>
        <v>999.</v>
      </c>
      <c r="B484" s="50" t="s">
        <v>24</v>
      </c>
      <c r="C484" s="51" t="str">
        <f t="shared" si="155"/>
        <v>999.004</v>
      </c>
      <c r="D484" s="51" t="s">
        <v>73</v>
      </c>
      <c r="E484" s="89" t="s">
        <v>42</v>
      </c>
      <c r="F484" s="90"/>
      <c r="G484" s="91"/>
      <c r="H484" s="73">
        <v>1</v>
      </c>
      <c r="I484" s="74" t="s">
        <v>0</v>
      </c>
      <c r="J484" s="19"/>
      <c r="K484" s="20"/>
      <c r="L484" s="20">
        <f t="shared" si="143"/>
        <v>0</v>
      </c>
      <c r="M484" s="20">
        <f t="shared" si="144"/>
        <v>0</v>
      </c>
      <c r="N484" s="21">
        <f t="shared" si="145"/>
        <v>0</v>
      </c>
      <c r="P484" s="2"/>
      <c r="Q484" s="92"/>
      <c r="R484" s="92"/>
      <c r="S484" s="92"/>
      <c r="T484" s="92"/>
    </row>
    <row r="485" spans="1:20" s="1" customFormat="1" ht="27.6">
      <c r="A485" s="49" t="str">
        <f>A484</f>
        <v>999.</v>
      </c>
      <c r="B485" s="50" t="s">
        <v>25</v>
      </c>
      <c r="C485" s="51" t="str">
        <f t="shared" si="155"/>
        <v>999.005</v>
      </c>
      <c r="D485" s="51" t="s">
        <v>73</v>
      </c>
      <c r="E485" s="89" t="s">
        <v>624</v>
      </c>
      <c r="F485" s="90" t="s">
        <v>632</v>
      </c>
      <c r="G485" s="91"/>
      <c r="H485" s="73">
        <f>H486*2</f>
        <v>6080</v>
      </c>
      <c r="I485" s="74" t="s">
        <v>4</v>
      </c>
      <c r="J485" s="19"/>
      <c r="K485" s="20"/>
      <c r="L485" s="20">
        <f t="shared" si="143"/>
        <v>0</v>
      </c>
      <c r="M485" s="20">
        <f t="shared" si="144"/>
        <v>0</v>
      </c>
      <c r="N485" s="21">
        <f t="shared" si="145"/>
        <v>0</v>
      </c>
      <c r="P485" s="2"/>
      <c r="Q485" s="92"/>
      <c r="R485" s="92"/>
      <c r="S485" s="92"/>
      <c r="T485" s="92"/>
    </row>
    <row r="486" spans="1:20" s="1" customFormat="1" ht="13.8">
      <c r="A486" s="49" t="str">
        <f>A485</f>
        <v>999.</v>
      </c>
      <c r="B486" s="50" t="s">
        <v>26</v>
      </c>
      <c r="C486" s="51" t="str">
        <f t="shared" si="155"/>
        <v>999.006</v>
      </c>
      <c r="D486" s="51" t="s">
        <v>73</v>
      </c>
      <c r="E486" s="89" t="s">
        <v>43</v>
      </c>
      <c r="F486" s="90"/>
      <c r="G486" s="91"/>
      <c r="H486" s="73">
        <v>3040</v>
      </c>
      <c r="I486" s="74" t="s">
        <v>2</v>
      </c>
      <c r="J486" s="19"/>
      <c r="K486" s="20"/>
      <c r="L486" s="20">
        <f t="shared" si="143"/>
        <v>0</v>
      </c>
      <c r="M486" s="20">
        <f t="shared" si="144"/>
        <v>0</v>
      </c>
      <c r="N486" s="21">
        <f t="shared" si="145"/>
        <v>0</v>
      </c>
      <c r="P486" s="2"/>
      <c r="Q486" s="92"/>
      <c r="R486" s="92"/>
      <c r="S486" s="92"/>
      <c r="T486" s="92"/>
    </row>
    <row r="487" spans="1:20" s="1" customFormat="1" ht="13.8">
      <c r="A487" s="49" t="str">
        <f t="shared" ref="A487:A493" si="157">A485</f>
        <v>999.</v>
      </c>
      <c r="B487" s="50" t="s">
        <v>60</v>
      </c>
      <c r="C487" s="51" t="str">
        <f t="shared" si="155"/>
        <v>999.007</v>
      </c>
      <c r="D487" s="51" t="s">
        <v>73</v>
      </c>
      <c r="E487" s="89" t="s">
        <v>44</v>
      </c>
      <c r="F487" s="90"/>
      <c r="G487" s="91"/>
      <c r="H487" s="73">
        <v>790</v>
      </c>
      <c r="I487" s="74" t="s">
        <v>4</v>
      </c>
      <c r="J487" s="19"/>
      <c r="K487" s="20"/>
      <c r="L487" s="20">
        <f t="shared" si="143"/>
        <v>0</v>
      </c>
      <c r="M487" s="20">
        <f t="shared" si="144"/>
        <v>0</v>
      </c>
      <c r="N487" s="21">
        <f t="shared" si="145"/>
        <v>0</v>
      </c>
      <c r="P487" s="2"/>
      <c r="Q487" s="92"/>
      <c r="R487" s="92"/>
      <c r="S487" s="92"/>
      <c r="T487" s="92"/>
    </row>
    <row r="488" spans="1:20" s="1" customFormat="1" ht="13.8">
      <c r="A488" s="49" t="str">
        <f t="shared" si="157"/>
        <v>999.</v>
      </c>
      <c r="B488" s="50" t="s">
        <v>61</v>
      </c>
      <c r="C488" s="51" t="str">
        <f t="shared" si="155"/>
        <v>999.008</v>
      </c>
      <c r="D488" s="51" t="s">
        <v>73</v>
      </c>
      <c r="E488" s="89" t="s">
        <v>45</v>
      </c>
      <c r="F488" s="90"/>
      <c r="G488" s="91"/>
      <c r="H488" s="73">
        <v>250</v>
      </c>
      <c r="I488" s="74" t="s">
        <v>0</v>
      </c>
      <c r="J488" s="19"/>
      <c r="K488" s="20"/>
      <c r="L488" s="20">
        <f t="shared" si="143"/>
        <v>0</v>
      </c>
      <c r="M488" s="20">
        <f t="shared" si="144"/>
        <v>0</v>
      </c>
      <c r="N488" s="21">
        <f t="shared" si="145"/>
        <v>0</v>
      </c>
      <c r="P488" s="2"/>
      <c r="Q488" s="92"/>
      <c r="R488" s="92"/>
      <c r="S488" s="92"/>
      <c r="T488" s="92"/>
    </row>
    <row r="489" spans="1:20" s="1" customFormat="1" ht="13.8">
      <c r="A489" s="49" t="str">
        <f t="shared" si="157"/>
        <v>999.</v>
      </c>
      <c r="B489" s="50" t="s">
        <v>28</v>
      </c>
      <c r="C489" s="51" t="str">
        <f t="shared" si="155"/>
        <v>999.009</v>
      </c>
      <c r="D489" s="51" t="s">
        <v>73</v>
      </c>
      <c r="E489" s="89" t="s">
        <v>46</v>
      </c>
      <c r="F489" s="90"/>
      <c r="G489" s="91"/>
      <c r="H489" s="73">
        <v>320</v>
      </c>
      <c r="I489" s="74" t="s">
        <v>5</v>
      </c>
      <c r="J489" s="19"/>
      <c r="K489" s="20"/>
      <c r="L489" s="20">
        <f t="shared" si="143"/>
        <v>0</v>
      </c>
      <c r="M489" s="20">
        <f t="shared" si="144"/>
        <v>0</v>
      </c>
      <c r="N489" s="21">
        <f t="shared" si="145"/>
        <v>0</v>
      </c>
      <c r="P489" s="2"/>
      <c r="Q489" s="92"/>
      <c r="R489" s="92"/>
      <c r="S489" s="92"/>
      <c r="T489" s="92"/>
    </row>
    <row r="490" spans="1:20" s="1" customFormat="1" ht="13.8">
      <c r="A490" s="49" t="str">
        <f t="shared" si="157"/>
        <v>999.</v>
      </c>
      <c r="B490" s="50" t="s">
        <v>29</v>
      </c>
      <c r="C490" s="51" t="str">
        <f t="shared" si="155"/>
        <v>999.010</v>
      </c>
      <c r="D490" s="51" t="s">
        <v>73</v>
      </c>
      <c r="E490" s="89" t="s">
        <v>47</v>
      </c>
      <c r="F490" s="90"/>
      <c r="G490" s="91"/>
      <c r="H490" s="73">
        <v>1</v>
      </c>
      <c r="I490" s="74" t="s">
        <v>0</v>
      </c>
      <c r="J490" s="19"/>
      <c r="K490" s="20"/>
      <c r="L490" s="20">
        <f t="shared" si="143"/>
        <v>0</v>
      </c>
      <c r="M490" s="20">
        <f t="shared" si="144"/>
        <v>0</v>
      </c>
      <c r="N490" s="21">
        <f t="shared" si="145"/>
        <v>0</v>
      </c>
      <c r="P490" s="2"/>
      <c r="Q490" s="92"/>
      <c r="R490" s="92"/>
      <c r="S490" s="92"/>
      <c r="T490" s="92"/>
    </row>
    <row r="491" spans="1:20" s="1" customFormat="1" ht="13.8">
      <c r="A491" s="49" t="str">
        <f t="shared" si="157"/>
        <v>999.</v>
      </c>
      <c r="B491" s="50" t="s">
        <v>38</v>
      </c>
      <c r="C491" s="51" t="str">
        <f t="shared" si="155"/>
        <v>999.011</v>
      </c>
      <c r="D491" s="51" t="s">
        <v>73</v>
      </c>
      <c r="E491" s="89" t="s">
        <v>49</v>
      </c>
      <c r="F491" s="90"/>
      <c r="G491" s="91"/>
      <c r="H491" s="73">
        <v>1</v>
      </c>
      <c r="I491" s="74" t="s">
        <v>0</v>
      </c>
      <c r="J491" s="19"/>
      <c r="K491" s="20"/>
      <c r="L491" s="20">
        <f t="shared" si="143"/>
        <v>0</v>
      </c>
      <c r="M491" s="20">
        <f t="shared" si="144"/>
        <v>0</v>
      </c>
      <c r="N491" s="21">
        <f t="shared" si="145"/>
        <v>0</v>
      </c>
      <c r="P491" s="2"/>
      <c r="Q491" s="92"/>
      <c r="R491" s="92"/>
      <c r="S491" s="92"/>
      <c r="T491" s="92"/>
    </row>
    <row r="492" spans="1:20" s="1" customFormat="1" ht="13.8">
      <c r="A492" s="49" t="str">
        <f t="shared" si="157"/>
        <v>999.</v>
      </c>
      <c r="B492" s="50" t="s">
        <v>48</v>
      </c>
      <c r="C492" s="51" t="str">
        <f t="shared" si="155"/>
        <v>999.012</v>
      </c>
      <c r="D492" s="51" t="s">
        <v>73</v>
      </c>
      <c r="E492" s="89" t="s">
        <v>51</v>
      </c>
      <c r="F492" s="90"/>
      <c r="G492" s="91"/>
      <c r="H492" s="73">
        <v>1</v>
      </c>
      <c r="I492" s="74" t="s">
        <v>0</v>
      </c>
      <c r="J492" s="19"/>
      <c r="K492" s="20"/>
      <c r="L492" s="20">
        <f t="shared" si="143"/>
        <v>0</v>
      </c>
      <c r="M492" s="20">
        <f t="shared" si="144"/>
        <v>0</v>
      </c>
      <c r="N492" s="21">
        <f t="shared" si="145"/>
        <v>0</v>
      </c>
      <c r="P492" s="2"/>
      <c r="Q492" s="92"/>
      <c r="R492" s="92"/>
      <c r="S492" s="92"/>
      <c r="T492" s="92"/>
    </row>
    <row r="493" spans="1:20" s="1" customFormat="1" ht="27.6">
      <c r="A493" s="49" t="str">
        <f t="shared" si="157"/>
        <v>999.</v>
      </c>
      <c r="B493" s="50" t="s">
        <v>50</v>
      </c>
      <c r="C493" s="51" t="str">
        <f t="shared" si="155"/>
        <v>999.013</v>
      </c>
      <c r="D493" s="51" t="s">
        <v>73</v>
      </c>
      <c r="E493" s="89" t="s">
        <v>71</v>
      </c>
      <c r="F493" s="90" t="s">
        <v>480</v>
      </c>
      <c r="G493" s="91"/>
      <c r="H493" s="73">
        <v>1</v>
      </c>
      <c r="I493" s="74" t="s">
        <v>72</v>
      </c>
      <c r="J493" s="19"/>
      <c r="K493" s="20"/>
      <c r="L493" s="20">
        <f t="shared" si="143"/>
        <v>0</v>
      </c>
      <c r="M493" s="20">
        <f t="shared" si="144"/>
        <v>0</v>
      </c>
      <c r="N493" s="21">
        <f t="shared" si="145"/>
        <v>0</v>
      </c>
      <c r="P493" s="2"/>
      <c r="Q493" s="92"/>
      <c r="R493" s="92"/>
      <c r="S493" s="92"/>
      <c r="T493" s="92"/>
    </row>
    <row r="494" spans="1:20" s="1" customFormat="1" ht="13.8">
      <c r="A494" s="49" t="str">
        <f>A491</f>
        <v>999.</v>
      </c>
      <c r="B494" s="50" t="s">
        <v>52</v>
      </c>
      <c r="C494" s="51" t="str">
        <f>CONCATENATE(A494,B494)</f>
        <v>999.014</v>
      </c>
      <c r="D494" s="51" t="s">
        <v>73</v>
      </c>
      <c r="E494" s="89" t="s">
        <v>57</v>
      </c>
      <c r="F494" s="73"/>
      <c r="G494" s="91"/>
      <c r="H494" s="73">
        <v>30</v>
      </c>
      <c r="I494" s="74" t="s">
        <v>5</v>
      </c>
      <c r="J494" s="19"/>
      <c r="K494" s="20"/>
      <c r="L494" s="20">
        <f t="shared" si="143"/>
        <v>0</v>
      </c>
      <c r="M494" s="20">
        <f t="shared" si="144"/>
        <v>0</v>
      </c>
      <c r="N494" s="21">
        <f t="shared" si="145"/>
        <v>0</v>
      </c>
      <c r="P494" s="2"/>
      <c r="Q494" s="92"/>
      <c r="R494" s="92"/>
      <c r="S494" s="92"/>
      <c r="T494" s="92"/>
    </row>
    <row r="495" spans="1:20" s="1" customFormat="1" ht="13.8">
      <c r="A495" s="49" t="str">
        <f>A492</f>
        <v>999.</v>
      </c>
      <c r="B495" s="50" t="s">
        <v>543</v>
      </c>
      <c r="C495" s="51" t="str">
        <f>CONCATENATE(A495,B495)</f>
        <v>999.015</v>
      </c>
      <c r="D495" s="51" t="s">
        <v>73</v>
      </c>
      <c r="E495" s="89" t="s">
        <v>544</v>
      </c>
      <c r="F495" s="73"/>
      <c r="G495" s="91" t="s">
        <v>545</v>
      </c>
      <c r="H495" s="73">
        <v>1</v>
      </c>
      <c r="I495" s="74" t="s">
        <v>0</v>
      </c>
      <c r="J495" s="19"/>
      <c r="K495" s="20"/>
      <c r="L495" s="20">
        <f t="shared" si="143"/>
        <v>0</v>
      </c>
      <c r="M495" s="20">
        <f t="shared" si="144"/>
        <v>0</v>
      </c>
      <c r="N495" s="21">
        <f t="shared" si="145"/>
        <v>0</v>
      </c>
      <c r="P495" s="2"/>
      <c r="Q495" s="92"/>
      <c r="R495" s="92"/>
      <c r="S495" s="92"/>
      <c r="T495" s="92"/>
    </row>
    <row r="496" spans="1:20" s="11" customFormat="1" ht="14.4" thickBot="1">
      <c r="A496" s="93"/>
      <c r="B496" s="94"/>
      <c r="C496" s="95"/>
      <c r="D496" s="95"/>
      <c r="E496" s="96"/>
      <c r="F496" s="97"/>
      <c r="G496" s="98"/>
      <c r="H496" s="99"/>
      <c r="I496" s="100"/>
      <c r="J496" s="19"/>
      <c r="K496" s="20"/>
      <c r="L496" s="20"/>
      <c r="M496" s="20"/>
      <c r="N496" s="21"/>
      <c r="P496" s="22"/>
      <c r="Q496" s="22"/>
    </row>
    <row r="497" spans="1:17" s="11" customFormat="1" ht="15" thickBot="1">
      <c r="A497" s="40"/>
      <c r="B497" s="41"/>
      <c r="C497" s="41"/>
      <c r="D497" s="41"/>
      <c r="E497" s="42" t="s">
        <v>64</v>
      </c>
      <c r="F497" s="43"/>
      <c r="G497" s="44"/>
      <c r="H497" s="45"/>
      <c r="I497" s="46"/>
      <c r="J497" s="47"/>
      <c r="K497" s="45"/>
      <c r="L497" s="45"/>
      <c r="M497" s="105" t="s">
        <v>636</v>
      </c>
      <c r="N497" s="48">
        <f>N480+N477+N474+N466+N454+N442+N429+N415+N403+N392+N382+N372+N358+N344+N333+N322+N306+N300+N267+N184+N82+N2</f>
        <v>0</v>
      </c>
      <c r="P497" s="22"/>
      <c r="Q497" s="22"/>
    </row>
    <row r="498" spans="1:17" s="13" customFormat="1" ht="12.6" thickBot="1">
      <c r="A498" s="4"/>
      <c r="B498" s="4"/>
      <c r="C498" s="4"/>
      <c r="D498" s="4"/>
      <c r="E498" s="3"/>
      <c r="F498" s="5"/>
      <c r="G498" s="3"/>
      <c r="H498" s="5"/>
      <c r="I498" s="6"/>
      <c r="J498" s="9"/>
      <c r="K498" s="9"/>
      <c r="L498" s="9"/>
      <c r="M498" s="17"/>
      <c r="N498" s="18"/>
    </row>
    <row r="499" spans="1:17" s="11" customFormat="1" ht="15" thickBot="1">
      <c r="A499" s="101" t="s">
        <v>623</v>
      </c>
      <c r="B499" s="41"/>
      <c r="C499" s="41"/>
      <c r="D499" s="41"/>
      <c r="E499" s="42"/>
      <c r="F499" s="43"/>
      <c r="G499" s="44"/>
      <c r="H499" s="45"/>
      <c r="I499" s="46"/>
      <c r="J499" s="47"/>
      <c r="K499" s="45"/>
      <c r="L499" s="45"/>
      <c r="M499" s="45"/>
      <c r="N499" s="48"/>
      <c r="P499" s="22"/>
      <c r="Q499" s="22"/>
    </row>
    <row r="500" spans="1:17" s="13" customFormat="1" ht="13.2">
      <c r="A500" s="103"/>
      <c r="B500" s="104"/>
      <c r="C500" s="104"/>
      <c r="D500" s="104"/>
      <c r="E500" s="104"/>
      <c r="F500" s="5"/>
      <c r="G500" s="3"/>
      <c r="H500" s="5"/>
      <c r="I500" s="6"/>
      <c r="J500" s="9"/>
      <c r="K500" s="9"/>
      <c r="L500" s="9"/>
      <c r="M500" s="17"/>
      <c r="N500" s="18"/>
    </row>
    <row r="501" spans="1:17" s="13" customFormat="1" ht="14.4">
      <c r="A501" s="102" t="s">
        <v>625</v>
      </c>
      <c r="B501" s="4"/>
      <c r="C501" s="4"/>
      <c r="D501" s="4"/>
      <c r="E501" s="3"/>
      <c r="F501" s="5"/>
      <c r="G501" s="3"/>
      <c r="H501" s="5"/>
      <c r="I501" s="6"/>
      <c r="J501" s="9"/>
      <c r="K501" s="9"/>
      <c r="L501" s="9"/>
      <c r="M501" s="17"/>
      <c r="N501" s="18"/>
    </row>
    <row r="502" spans="1:17" s="13" customFormat="1" ht="14.4">
      <c r="A502" s="102" t="s">
        <v>626</v>
      </c>
      <c r="B502" s="4"/>
      <c r="C502" s="4"/>
      <c r="D502" s="4"/>
      <c r="E502" s="3"/>
      <c r="F502" s="5"/>
      <c r="G502" s="3"/>
      <c r="H502" s="5"/>
      <c r="I502" s="6"/>
      <c r="J502" s="9"/>
      <c r="K502" s="9"/>
      <c r="L502" s="9"/>
      <c r="M502" s="17"/>
      <c r="N502" s="18"/>
    </row>
    <row r="503" spans="1:17" s="13" customFormat="1" ht="14.4">
      <c r="A503" s="102" t="s">
        <v>627</v>
      </c>
      <c r="B503" s="4"/>
      <c r="C503" s="4"/>
      <c r="D503" s="4"/>
      <c r="E503" s="3"/>
      <c r="F503" s="5"/>
      <c r="G503" s="3"/>
      <c r="H503" s="5"/>
      <c r="I503" s="6"/>
      <c r="J503" s="9"/>
      <c r="K503" s="9"/>
      <c r="L503" s="9"/>
      <c r="M503" s="17"/>
      <c r="N503" s="18"/>
    </row>
    <row r="504" spans="1:17" s="13" customFormat="1" ht="14.4">
      <c r="A504" s="102" t="s">
        <v>630</v>
      </c>
      <c r="B504" s="4"/>
      <c r="C504" s="4"/>
      <c r="D504" s="4"/>
      <c r="E504" s="3"/>
      <c r="F504" s="5"/>
      <c r="G504" s="3"/>
      <c r="H504" s="5"/>
      <c r="I504" s="6"/>
      <c r="J504" s="9"/>
      <c r="K504" s="9"/>
      <c r="L504" s="9"/>
      <c r="M504" s="17"/>
      <c r="N504" s="18"/>
    </row>
    <row r="505" spans="1:17" s="13" customFormat="1" ht="14.4">
      <c r="A505" s="102" t="s">
        <v>629</v>
      </c>
      <c r="B505" s="4"/>
      <c r="C505" s="4"/>
      <c r="D505" s="4"/>
      <c r="E505" s="3"/>
      <c r="F505" s="5"/>
      <c r="G505" s="3"/>
      <c r="H505" s="5"/>
      <c r="I505" s="6"/>
      <c r="J505" s="9"/>
      <c r="K505" s="9"/>
      <c r="L505" s="9"/>
      <c r="M505" s="17"/>
      <c r="N505" s="18"/>
    </row>
    <row r="506" spans="1:17" s="13" customFormat="1" ht="14.4">
      <c r="A506" s="102" t="s">
        <v>628</v>
      </c>
      <c r="B506" s="4"/>
      <c r="C506" s="4"/>
      <c r="D506" s="4"/>
      <c r="E506" s="3"/>
      <c r="F506" s="5"/>
      <c r="G506" s="3"/>
      <c r="H506" s="5"/>
      <c r="I506" s="6"/>
      <c r="J506" s="9"/>
      <c r="K506" s="9"/>
      <c r="L506" s="9"/>
      <c r="M506" s="17"/>
      <c r="N506" s="18"/>
    </row>
    <row r="507" spans="1:17" s="13" customFormat="1">
      <c r="A507" s="4"/>
      <c r="B507" s="4"/>
      <c r="C507" s="4"/>
      <c r="D507" s="4"/>
      <c r="E507" s="3"/>
      <c r="F507" s="5"/>
      <c r="G507" s="3"/>
      <c r="H507" s="5"/>
      <c r="I507" s="6"/>
      <c r="J507" s="9"/>
      <c r="K507" s="9"/>
      <c r="L507" s="9"/>
      <c r="M507" s="17"/>
      <c r="N507" s="18"/>
    </row>
    <row r="508" spans="1:17" s="13" customFormat="1">
      <c r="A508" s="4"/>
      <c r="B508" s="4"/>
      <c r="C508" s="4"/>
      <c r="D508" s="4"/>
      <c r="E508" s="3"/>
      <c r="F508" s="5"/>
      <c r="G508" s="3"/>
      <c r="H508" s="5"/>
      <c r="I508" s="6"/>
      <c r="J508" s="9"/>
      <c r="K508" s="9"/>
      <c r="L508" s="9"/>
      <c r="M508" s="17"/>
      <c r="N508" s="18"/>
    </row>
    <row r="509" spans="1:17" s="13" customFormat="1">
      <c r="A509" s="4"/>
      <c r="B509" s="4"/>
      <c r="C509" s="4"/>
      <c r="D509" s="4"/>
      <c r="E509" s="3"/>
      <c r="F509" s="5"/>
      <c r="G509" s="3"/>
      <c r="H509" s="5"/>
      <c r="I509" s="6"/>
      <c r="J509" s="9"/>
      <c r="K509" s="9"/>
      <c r="L509" s="9"/>
      <c r="M509" s="17"/>
      <c r="N509" s="18"/>
    </row>
    <row r="510" spans="1:17" s="13" customFormat="1">
      <c r="A510" s="4"/>
      <c r="B510" s="4"/>
      <c r="C510" s="4"/>
      <c r="D510" s="4"/>
      <c r="E510" s="3"/>
      <c r="F510" s="5"/>
      <c r="G510" s="3"/>
      <c r="H510" s="5"/>
      <c r="I510" s="6"/>
      <c r="J510" s="9"/>
      <c r="K510" s="9"/>
      <c r="L510" s="9"/>
      <c r="M510" s="17"/>
      <c r="N510" s="18"/>
    </row>
    <row r="511" spans="1:17" s="13" customFormat="1">
      <c r="A511" s="4"/>
      <c r="B511" s="4"/>
      <c r="C511" s="4"/>
      <c r="D511" s="4"/>
      <c r="E511" s="3"/>
      <c r="F511" s="5"/>
      <c r="G511" s="3"/>
      <c r="H511" s="5"/>
      <c r="I511" s="6"/>
      <c r="J511" s="9"/>
      <c r="K511" s="9"/>
      <c r="L511" s="9"/>
      <c r="M511" s="17"/>
      <c r="N511" s="18"/>
    </row>
    <row r="512" spans="1:17" s="13" customFormat="1">
      <c r="A512" s="4"/>
      <c r="B512" s="4"/>
      <c r="C512" s="4"/>
      <c r="D512" s="4"/>
      <c r="E512" s="3"/>
      <c r="F512" s="5"/>
      <c r="G512" s="3"/>
      <c r="H512" s="5"/>
      <c r="I512" s="6"/>
      <c r="J512" s="9"/>
      <c r="K512" s="9"/>
      <c r="L512" s="9"/>
      <c r="M512" s="17"/>
      <c r="N512" s="18"/>
    </row>
    <row r="513" spans="1:14" s="13" customFormat="1">
      <c r="A513" s="4"/>
      <c r="B513" s="4"/>
      <c r="C513" s="4"/>
      <c r="D513" s="4"/>
      <c r="E513" s="3"/>
      <c r="F513" s="5"/>
      <c r="G513" s="3"/>
      <c r="H513" s="5"/>
      <c r="I513" s="6"/>
      <c r="J513" s="9"/>
      <c r="K513" s="9"/>
      <c r="L513" s="9"/>
      <c r="M513" s="17"/>
      <c r="N513" s="18"/>
    </row>
    <row r="514" spans="1:14" s="13" customFormat="1">
      <c r="A514" s="4"/>
      <c r="B514" s="4"/>
      <c r="C514" s="4"/>
      <c r="D514" s="4"/>
      <c r="E514" s="3"/>
      <c r="F514" s="5"/>
      <c r="G514" s="3"/>
      <c r="H514" s="5"/>
      <c r="I514" s="6"/>
      <c r="J514" s="9"/>
      <c r="K514" s="9"/>
      <c r="L514" s="9"/>
      <c r="M514" s="17"/>
      <c r="N514" s="18"/>
    </row>
    <row r="515" spans="1:14" s="13" customFormat="1">
      <c r="A515" s="4"/>
      <c r="B515" s="4"/>
      <c r="C515" s="4"/>
      <c r="D515" s="4"/>
      <c r="E515" s="3"/>
      <c r="F515" s="5"/>
      <c r="G515" s="3"/>
      <c r="H515" s="5"/>
      <c r="I515" s="6"/>
      <c r="J515" s="9"/>
      <c r="K515" s="9"/>
      <c r="L515" s="9"/>
      <c r="M515" s="17"/>
      <c r="N515" s="18"/>
    </row>
    <row r="516" spans="1:14" s="13" customFormat="1">
      <c r="A516" s="4"/>
      <c r="B516" s="4"/>
      <c r="C516" s="4"/>
      <c r="D516" s="4"/>
      <c r="E516" s="3"/>
      <c r="F516" s="5"/>
      <c r="G516" s="3"/>
      <c r="H516" s="5"/>
      <c r="I516" s="6"/>
      <c r="J516" s="9"/>
      <c r="K516" s="9"/>
      <c r="L516" s="9"/>
      <c r="M516" s="17"/>
      <c r="N516" s="18"/>
    </row>
    <row r="517" spans="1:14" s="13" customFormat="1">
      <c r="A517" s="4"/>
      <c r="B517" s="4"/>
      <c r="C517" s="4"/>
      <c r="D517" s="4"/>
      <c r="E517" s="3"/>
      <c r="F517" s="5"/>
      <c r="G517" s="3"/>
      <c r="H517" s="5"/>
      <c r="I517" s="6"/>
      <c r="J517" s="9"/>
      <c r="K517" s="9"/>
      <c r="L517" s="9"/>
      <c r="M517" s="17"/>
      <c r="N517" s="18"/>
    </row>
    <row r="518" spans="1:14" s="13" customFormat="1">
      <c r="A518" s="4"/>
      <c r="B518" s="4"/>
      <c r="C518" s="4"/>
      <c r="D518" s="4"/>
      <c r="E518" s="3"/>
      <c r="F518" s="5"/>
      <c r="G518" s="3"/>
      <c r="H518" s="5"/>
      <c r="I518" s="6"/>
      <c r="J518" s="9"/>
      <c r="K518" s="9"/>
      <c r="L518" s="9"/>
      <c r="M518" s="17"/>
      <c r="N518" s="18"/>
    </row>
    <row r="519" spans="1:14" s="13" customFormat="1">
      <c r="A519" s="4"/>
      <c r="B519" s="4"/>
      <c r="C519" s="4"/>
      <c r="D519" s="4"/>
      <c r="E519" s="3"/>
      <c r="F519" s="5"/>
      <c r="G519" s="3"/>
      <c r="H519" s="5"/>
      <c r="I519" s="6"/>
      <c r="J519" s="9"/>
      <c r="K519" s="9"/>
      <c r="L519" s="9"/>
      <c r="M519" s="17"/>
      <c r="N519" s="18"/>
    </row>
    <row r="520" spans="1:14" s="13" customFormat="1">
      <c r="A520" s="4"/>
      <c r="B520" s="4"/>
      <c r="C520" s="4"/>
      <c r="D520" s="4"/>
      <c r="E520" s="3"/>
      <c r="F520" s="5"/>
      <c r="G520" s="3"/>
      <c r="H520" s="5"/>
      <c r="I520" s="6"/>
      <c r="J520" s="9"/>
      <c r="K520" s="9"/>
      <c r="L520" s="9"/>
      <c r="M520" s="17"/>
      <c r="N520" s="18"/>
    </row>
    <row r="521" spans="1:14" s="13" customFormat="1">
      <c r="A521" s="4"/>
      <c r="B521" s="4"/>
      <c r="C521" s="4"/>
      <c r="D521" s="4"/>
      <c r="E521" s="3"/>
      <c r="F521" s="5"/>
      <c r="G521" s="3"/>
      <c r="H521" s="5"/>
      <c r="I521" s="6"/>
      <c r="J521" s="9"/>
      <c r="K521" s="9"/>
      <c r="L521" s="9"/>
      <c r="M521" s="17"/>
      <c r="N521" s="18"/>
    </row>
    <row r="522" spans="1:14" s="13" customFormat="1">
      <c r="A522" s="4"/>
      <c r="B522" s="4"/>
      <c r="C522" s="4"/>
      <c r="D522" s="4"/>
      <c r="E522" s="3"/>
      <c r="F522" s="5"/>
      <c r="G522" s="3"/>
      <c r="H522" s="5"/>
      <c r="I522" s="6"/>
      <c r="J522" s="9"/>
      <c r="K522" s="9"/>
      <c r="L522" s="9"/>
      <c r="M522" s="17"/>
      <c r="N522" s="18"/>
    </row>
    <row r="523" spans="1:14" s="13" customFormat="1">
      <c r="A523" s="4"/>
      <c r="B523" s="4"/>
      <c r="C523" s="4"/>
      <c r="D523" s="4"/>
      <c r="E523" s="3"/>
      <c r="F523" s="5"/>
      <c r="G523" s="3"/>
      <c r="H523" s="5"/>
      <c r="I523" s="6"/>
      <c r="J523" s="9"/>
      <c r="K523" s="9"/>
      <c r="L523" s="9"/>
      <c r="M523" s="17"/>
      <c r="N523" s="18"/>
    </row>
    <row r="524" spans="1:14" s="13" customFormat="1">
      <c r="A524" s="4"/>
      <c r="B524" s="4"/>
      <c r="C524" s="4"/>
      <c r="D524" s="4"/>
      <c r="E524" s="3"/>
      <c r="F524" s="5"/>
      <c r="G524" s="3"/>
      <c r="H524" s="5"/>
      <c r="I524" s="6"/>
      <c r="J524" s="9"/>
      <c r="K524" s="9"/>
      <c r="L524" s="9"/>
      <c r="M524" s="17"/>
      <c r="N524" s="18"/>
    </row>
    <row r="525" spans="1:14" s="13" customFormat="1">
      <c r="A525" s="4"/>
      <c r="B525" s="4"/>
      <c r="C525" s="4"/>
      <c r="D525" s="4"/>
      <c r="E525" s="3"/>
      <c r="F525" s="5"/>
      <c r="G525" s="3"/>
      <c r="H525" s="5"/>
      <c r="I525" s="6"/>
      <c r="J525" s="9"/>
      <c r="K525" s="9"/>
      <c r="L525" s="9"/>
      <c r="M525" s="17"/>
      <c r="N525" s="18"/>
    </row>
    <row r="526" spans="1:14" s="13" customFormat="1">
      <c r="A526" s="4"/>
      <c r="B526" s="4"/>
      <c r="C526" s="4"/>
      <c r="D526" s="4"/>
      <c r="E526" s="3"/>
      <c r="F526" s="5"/>
      <c r="G526" s="3"/>
      <c r="H526" s="5"/>
      <c r="I526" s="6"/>
      <c r="J526" s="9"/>
      <c r="K526" s="9"/>
      <c r="L526" s="9"/>
      <c r="M526" s="17"/>
      <c r="N526" s="18"/>
    </row>
    <row r="527" spans="1:14" s="13" customFormat="1">
      <c r="A527" s="4"/>
      <c r="B527" s="4"/>
      <c r="C527" s="4"/>
      <c r="D527" s="4"/>
      <c r="E527" s="3"/>
      <c r="F527" s="5"/>
      <c r="G527" s="3"/>
      <c r="H527" s="5"/>
      <c r="I527" s="6"/>
      <c r="J527" s="9"/>
      <c r="K527" s="9"/>
      <c r="L527" s="9"/>
      <c r="M527" s="17"/>
      <c r="N527" s="18"/>
    </row>
    <row r="528" spans="1:14" s="13" customFormat="1">
      <c r="A528" s="4"/>
      <c r="B528" s="4"/>
      <c r="C528" s="4"/>
      <c r="D528" s="4"/>
      <c r="E528" s="3"/>
      <c r="F528" s="5"/>
      <c r="G528" s="3"/>
      <c r="H528" s="5"/>
      <c r="I528" s="6"/>
      <c r="J528" s="9"/>
      <c r="K528" s="9"/>
      <c r="L528" s="9"/>
      <c r="M528" s="17"/>
      <c r="N528" s="18"/>
    </row>
    <row r="529" spans="1:14" s="13" customFormat="1">
      <c r="A529" s="4"/>
      <c r="B529" s="4"/>
      <c r="C529" s="4"/>
      <c r="D529" s="4"/>
      <c r="E529" s="3"/>
      <c r="F529" s="5"/>
      <c r="G529" s="3"/>
      <c r="H529" s="5"/>
      <c r="I529" s="6"/>
      <c r="J529" s="9"/>
      <c r="K529" s="9"/>
      <c r="L529" s="9"/>
      <c r="M529" s="17"/>
      <c r="N529" s="18"/>
    </row>
    <row r="530" spans="1:14" s="13" customFormat="1">
      <c r="A530" s="4"/>
      <c r="B530" s="4"/>
      <c r="C530" s="4"/>
      <c r="D530" s="4"/>
      <c r="E530" s="3"/>
      <c r="F530" s="5"/>
      <c r="G530" s="3"/>
      <c r="H530" s="5"/>
      <c r="I530" s="6"/>
      <c r="J530" s="9"/>
      <c r="K530" s="9"/>
      <c r="L530" s="9"/>
      <c r="M530" s="17"/>
      <c r="N530" s="18"/>
    </row>
    <row r="531" spans="1:14" s="13" customFormat="1">
      <c r="A531" s="4"/>
      <c r="B531" s="4"/>
      <c r="C531" s="4"/>
      <c r="D531" s="4"/>
      <c r="E531" s="3"/>
      <c r="F531" s="5"/>
      <c r="G531" s="3"/>
      <c r="H531" s="5"/>
      <c r="I531" s="6"/>
      <c r="J531" s="9"/>
      <c r="K531" s="9"/>
      <c r="L531" s="9"/>
      <c r="M531" s="17"/>
      <c r="N531" s="18"/>
    </row>
    <row r="532" spans="1:14" s="13" customFormat="1">
      <c r="A532" s="4"/>
      <c r="B532" s="4"/>
      <c r="C532" s="4"/>
      <c r="D532" s="4"/>
      <c r="E532" s="3"/>
      <c r="F532" s="5"/>
      <c r="G532" s="3"/>
      <c r="H532" s="5"/>
      <c r="I532" s="6"/>
      <c r="J532" s="9"/>
      <c r="K532" s="9"/>
      <c r="L532" s="9"/>
      <c r="M532" s="17"/>
      <c r="N532" s="18"/>
    </row>
    <row r="533" spans="1:14" s="13" customFormat="1">
      <c r="A533" s="4"/>
      <c r="B533" s="4"/>
      <c r="C533" s="4"/>
      <c r="D533" s="4"/>
      <c r="E533" s="3"/>
      <c r="F533" s="5"/>
      <c r="G533" s="3"/>
      <c r="H533" s="5"/>
      <c r="I533" s="6"/>
      <c r="J533" s="9"/>
      <c r="K533" s="9"/>
      <c r="L533" s="9"/>
      <c r="M533" s="17"/>
      <c r="N533" s="18"/>
    </row>
    <row r="534" spans="1:14" s="13" customFormat="1">
      <c r="A534" s="4"/>
      <c r="B534" s="4"/>
      <c r="C534" s="4"/>
      <c r="D534" s="4"/>
      <c r="E534" s="3"/>
      <c r="F534" s="5"/>
      <c r="G534" s="3"/>
      <c r="H534" s="5"/>
      <c r="I534" s="6"/>
      <c r="J534" s="9"/>
      <c r="K534" s="9"/>
      <c r="L534" s="9"/>
      <c r="M534" s="17"/>
      <c r="N534" s="18"/>
    </row>
    <row r="535" spans="1:14" s="13" customFormat="1">
      <c r="A535" s="4"/>
      <c r="B535" s="4"/>
      <c r="C535" s="4"/>
      <c r="D535" s="4"/>
      <c r="E535" s="3"/>
      <c r="F535" s="5"/>
      <c r="G535" s="3"/>
      <c r="H535" s="5"/>
      <c r="I535" s="6"/>
      <c r="J535" s="9"/>
      <c r="K535" s="9"/>
      <c r="L535" s="9"/>
      <c r="M535" s="17"/>
      <c r="N535" s="18"/>
    </row>
    <row r="536" spans="1:14" s="13" customFormat="1">
      <c r="A536" s="4"/>
      <c r="B536" s="4"/>
      <c r="C536" s="4"/>
      <c r="D536" s="4"/>
      <c r="E536" s="3"/>
      <c r="F536" s="5"/>
      <c r="G536" s="3"/>
      <c r="H536" s="5"/>
      <c r="I536" s="6"/>
      <c r="J536" s="9"/>
      <c r="K536" s="9"/>
      <c r="L536" s="9"/>
      <c r="M536" s="17"/>
      <c r="N536" s="18"/>
    </row>
    <row r="537" spans="1:14" s="13" customFormat="1">
      <c r="A537" s="4"/>
      <c r="B537" s="4"/>
      <c r="C537" s="4"/>
      <c r="D537" s="4"/>
      <c r="E537" s="3"/>
      <c r="F537" s="5"/>
      <c r="G537" s="3"/>
      <c r="H537" s="5"/>
      <c r="I537" s="6"/>
      <c r="J537" s="9"/>
      <c r="K537" s="9"/>
      <c r="L537" s="9"/>
      <c r="M537" s="17"/>
      <c r="N537" s="18"/>
    </row>
    <row r="538" spans="1:14" s="13" customFormat="1">
      <c r="A538" s="4"/>
      <c r="B538" s="4"/>
      <c r="C538" s="4"/>
      <c r="D538" s="4"/>
      <c r="E538" s="3"/>
      <c r="F538" s="5"/>
      <c r="G538" s="3"/>
      <c r="H538" s="5"/>
      <c r="I538" s="6"/>
      <c r="J538" s="9"/>
      <c r="K538" s="9"/>
      <c r="L538" s="9"/>
      <c r="M538" s="17"/>
      <c r="N538" s="18"/>
    </row>
    <row r="539" spans="1:14" s="13" customFormat="1">
      <c r="A539" s="4"/>
      <c r="B539" s="4"/>
      <c r="C539" s="4"/>
      <c r="D539" s="4"/>
      <c r="E539" s="3"/>
      <c r="F539" s="5"/>
      <c r="G539" s="3"/>
      <c r="H539" s="5"/>
      <c r="I539" s="6"/>
      <c r="J539" s="9"/>
      <c r="K539" s="9"/>
      <c r="L539" s="9"/>
      <c r="M539" s="17"/>
      <c r="N539" s="18"/>
    </row>
    <row r="540" spans="1:14" s="13" customFormat="1">
      <c r="A540" s="4"/>
      <c r="B540" s="4"/>
      <c r="C540" s="4"/>
      <c r="D540" s="4"/>
      <c r="E540" s="3"/>
      <c r="F540" s="5"/>
      <c r="G540" s="3"/>
      <c r="H540" s="5"/>
      <c r="I540" s="6"/>
      <c r="J540" s="9"/>
      <c r="K540" s="9"/>
      <c r="L540" s="9"/>
      <c r="M540" s="17"/>
      <c r="N540" s="18"/>
    </row>
    <row r="541" spans="1:14" s="13" customFormat="1">
      <c r="A541" s="4"/>
      <c r="B541" s="4"/>
      <c r="C541" s="4"/>
      <c r="D541" s="4"/>
      <c r="E541" s="3"/>
      <c r="F541" s="5"/>
      <c r="G541" s="3"/>
      <c r="H541" s="5"/>
      <c r="I541" s="6"/>
      <c r="J541" s="9"/>
      <c r="K541" s="9"/>
      <c r="L541" s="9"/>
      <c r="M541" s="17"/>
      <c r="N541" s="18"/>
    </row>
    <row r="542" spans="1:14" s="13" customFormat="1">
      <c r="A542" s="4"/>
      <c r="B542" s="4"/>
      <c r="C542" s="4"/>
      <c r="D542" s="4"/>
      <c r="E542" s="3"/>
      <c r="F542" s="5"/>
      <c r="G542" s="3"/>
      <c r="H542" s="5"/>
      <c r="I542" s="6"/>
      <c r="J542" s="9"/>
      <c r="K542" s="9"/>
      <c r="L542" s="9"/>
      <c r="M542" s="17"/>
      <c r="N542" s="18"/>
    </row>
    <row r="543" spans="1:14" s="13" customFormat="1">
      <c r="A543" s="4"/>
      <c r="B543" s="4"/>
      <c r="C543" s="4"/>
      <c r="D543" s="4"/>
      <c r="E543" s="3"/>
      <c r="F543" s="5"/>
      <c r="G543" s="3"/>
      <c r="H543" s="5"/>
      <c r="I543" s="6"/>
      <c r="J543" s="9"/>
      <c r="K543" s="9"/>
      <c r="L543" s="9"/>
      <c r="M543" s="17"/>
      <c r="N543" s="18"/>
    </row>
    <row r="544" spans="1:14" s="13" customFormat="1">
      <c r="A544" s="4"/>
      <c r="B544" s="4"/>
      <c r="C544" s="4"/>
      <c r="D544" s="4"/>
      <c r="E544" s="3"/>
      <c r="F544" s="5"/>
      <c r="G544" s="3"/>
      <c r="H544" s="5"/>
      <c r="I544" s="6"/>
      <c r="J544" s="9"/>
      <c r="K544" s="9"/>
      <c r="L544" s="9"/>
      <c r="M544" s="17"/>
      <c r="N544" s="18"/>
    </row>
    <row r="545" spans="1:14" s="13" customFormat="1">
      <c r="A545" s="4"/>
      <c r="B545" s="4"/>
      <c r="C545" s="4"/>
      <c r="D545" s="4"/>
      <c r="E545" s="3"/>
      <c r="F545" s="5"/>
      <c r="G545" s="3"/>
      <c r="H545" s="5"/>
      <c r="I545" s="6"/>
      <c r="J545" s="9"/>
      <c r="K545" s="9"/>
      <c r="L545" s="9"/>
      <c r="M545" s="17"/>
      <c r="N545" s="18"/>
    </row>
    <row r="546" spans="1:14" s="13" customFormat="1">
      <c r="A546" s="4"/>
      <c r="B546" s="4"/>
      <c r="C546" s="4"/>
      <c r="D546" s="4"/>
      <c r="E546" s="3"/>
      <c r="F546" s="5"/>
      <c r="G546" s="3"/>
      <c r="H546" s="5"/>
      <c r="I546" s="6"/>
      <c r="J546" s="9"/>
      <c r="K546" s="9"/>
      <c r="L546" s="9"/>
      <c r="M546" s="17"/>
      <c r="N546" s="18"/>
    </row>
    <row r="547" spans="1:14" s="13" customFormat="1">
      <c r="A547" s="4"/>
      <c r="B547" s="4"/>
      <c r="C547" s="4"/>
      <c r="D547" s="4"/>
      <c r="E547" s="3"/>
      <c r="F547" s="5"/>
      <c r="G547" s="3"/>
      <c r="H547" s="5"/>
      <c r="I547" s="6"/>
      <c r="J547" s="9"/>
      <c r="K547" s="9"/>
      <c r="L547" s="9"/>
      <c r="M547" s="17"/>
      <c r="N547" s="18"/>
    </row>
    <row r="548" spans="1:14" s="13" customFormat="1">
      <c r="A548" s="4"/>
      <c r="B548" s="4"/>
      <c r="C548" s="4"/>
      <c r="D548" s="4"/>
      <c r="E548" s="3"/>
      <c r="F548" s="5"/>
      <c r="G548" s="3"/>
      <c r="H548" s="5"/>
      <c r="I548" s="6"/>
      <c r="J548" s="9"/>
      <c r="K548" s="9"/>
      <c r="L548" s="9"/>
      <c r="M548" s="17"/>
      <c r="N548" s="18"/>
    </row>
    <row r="549" spans="1:14" s="13" customFormat="1">
      <c r="A549" s="4"/>
      <c r="B549" s="4"/>
      <c r="C549" s="4"/>
      <c r="D549" s="4"/>
      <c r="E549" s="3"/>
      <c r="F549" s="5"/>
      <c r="G549" s="3"/>
      <c r="H549" s="5"/>
      <c r="I549" s="6"/>
      <c r="J549" s="9"/>
      <c r="K549" s="9"/>
      <c r="L549" s="9"/>
      <c r="M549" s="17"/>
      <c r="N549" s="18"/>
    </row>
    <row r="550" spans="1:14" s="13" customFormat="1">
      <c r="A550" s="4"/>
      <c r="B550" s="4"/>
      <c r="C550" s="4"/>
      <c r="D550" s="4"/>
      <c r="E550" s="3"/>
      <c r="F550" s="5"/>
      <c r="G550" s="3"/>
      <c r="H550" s="5"/>
      <c r="I550" s="6"/>
      <c r="J550" s="9"/>
      <c r="K550" s="9"/>
      <c r="L550" s="9"/>
      <c r="M550" s="17"/>
      <c r="N550" s="18"/>
    </row>
    <row r="551" spans="1:14" s="13" customFormat="1">
      <c r="A551" s="4"/>
      <c r="B551" s="4"/>
      <c r="C551" s="4"/>
      <c r="D551" s="4"/>
      <c r="E551" s="3"/>
      <c r="F551" s="5"/>
      <c r="G551" s="3"/>
      <c r="H551" s="5"/>
      <c r="I551" s="6"/>
      <c r="J551" s="9"/>
      <c r="K551" s="9"/>
      <c r="L551" s="9"/>
      <c r="M551" s="17"/>
      <c r="N551" s="18"/>
    </row>
    <row r="552" spans="1:14" s="13" customFormat="1">
      <c r="A552" s="4"/>
      <c r="B552" s="4"/>
      <c r="C552" s="4"/>
      <c r="D552" s="4"/>
      <c r="E552" s="3"/>
      <c r="F552" s="5"/>
      <c r="G552" s="3"/>
      <c r="H552" s="5"/>
      <c r="I552" s="6"/>
      <c r="J552" s="9"/>
      <c r="K552" s="9"/>
      <c r="L552" s="9"/>
      <c r="M552" s="17"/>
      <c r="N552" s="18"/>
    </row>
    <row r="553" spans="1:14" s="13" customFormat="1">
      <c r="A553" s="4"/>
      <c r="B553" s="4"/>
      <c r="C553" s="4"/>
      <c r="D553" s="4"/>
      <c r="E553" s="3"/>
      <c r="F553" s="5"/>
      <c r="G553" s="3"/>
      <c r="H553" s="5"/>
      <c r="I553" s="6"/>
      <c r="J553" s="9"/>
      <c r="K553" s="9"/>
      <c r="L553" s="9"/>
      <c r="M553" s="17"/>
      <c r="N553" s="18"/>
    </row>
    <row r="554" spans="1:14" s="13" customFormat="1">
      <c r="A554" s="4"/>
      <c r="B554" s="4"/>
      <c r="C554" s="4"/>
      <c r="D554" s="4"/>
      <c r="E554" s="3"/>
      <c r="F554" s="5"/>
      <c r="G554" s="3"/>
      <c r="H554" s="5"/>
      <c r="I554" s="6"/>
      <c r="J554" s="9"/>
      <c r="K554" s="9"/>
      <c r="L554" s="9"/>
      <c r="M554" s="17"/>
      <c r="N554" s="18"/>
    </row>
    <row r="555" spans="1:14" s="13" customFormat="1">
      <c r="A555" s="4"/>
      <c r="B555" s="4"/>
      <c r="C555" s="4"/>
      <c r="D555" s="4"/>
      <c r="E555" s="3"/>
      <c r="F555" s="5"/>
      <c r="G555" s="3"/>
      <c r="H555" s="5"/>
      <c r="I555" s="6"/>
      <c r="J555" s="9"/>
      <c r="K555" s="9"/>
      <c r="L555" s="9"/>
      <c r="M555" s="17"/>
      <c r="N555" s="18"/>
    </row>
    <row r="556" spans="1:14" s="13" customFormat="1">
      <c r="A556" s="4"/>
      <c r="B556" s="4"/>
      <c r="C556" s="4"/>
      <c r="D556" s="4"/>
      <c r="E556" s="3"/>
      <c r="F556" s="5"/>
      <c r="G556" s="3"/>
      <c r="H556" s="5"/>
      <c r="I556" s="6"/>
      <c r="J556" s="9"/>
      <c r="K556" s="9"/>
      <c r="L556" s="9"/>
      <c r="M556" s="17"/>
      <c r="N556" s="18"/>
    </row>
    <row r="557" spans="1:14" s="13" customFormat="1">
      <c r="A557" s="4"/>
      <c r="B557" s="4"/>
      <c r="C557" s="4"/>
      <c r="D557" s="4"/>
      <c r="E557" s="3"/>
      <c r="F557" s="5"/>
      <c r="G557" s="3"/>
      <c r="H557" s="5"/>
      <c r="I557" s="6"/>
      <c r="J557" s="9"/>
      <c r="K557" s="9"/>
      <c r="L557" s="9"/>
      <c r="M557" s="17"/>
      <c r="N557" s="18"/>
    </row>
    <row r="558" spans="1:14" s="13" customFormat="1">
      <c r="A558" s="4"/>
      <c r="B558" s="4"/>
      <c r="C558" s="4"/>
      <c r="D558" s="4"/>
      <c r="E558" s="3"/>
      <c r="F558" s="5"/>
      <c r="G558" s="3"/>
      <c r="H558" s="5"/>
      <c r="I558" s="6"/>
      <c r="J558" s="9"/>
      <c r="K558" s="9"/>
      <c r="L558" s="9"/>
      <c r="M558" s="17"/>
      <c r="N558" s="18"/>
    </row>
    <row r="559" spans="1:14" s="13" customFormat="1">
      <c r="A559" s="4"/>
      <c r="B559" s="4"/>
      <c r="C559" s="4"/>
      <c r="D559" s="4"/>
      <c r="E559" s="3"/>
      <c r="F559" s="5"/>
      <c r="G559" s="3"/>
      <c r="H559" s="5"/>
      <c r="I559" s="6"/>
      <c r="J559" s="9"/>
      <c r="K559" s="9"/>
      <c r="L559" s="9"/>
      <c r="M559" s="17"/>
      <c r="N559" s="18"/>
    </row>
    <row r="560" spans="1:14" s="13" customFormat="1">
      <c r="A560" s="4"/>
      <c r="B560" s="4"/>
      <c r="C560" s="4"/>
      <c r="D560" s="4"/>
      <c r="E560" s="3"/>
      <c r="F560" s="5"/>
      <c r="G560" s="3"/>
      <c r="H560" s="5"/>
      <c r="I560" s="6"/>
      <c r="J560" s="9"/>
      <c r="K560" s="9"/>
      <c r="L560" s="9"/>
      <c r="M560" s="17"/>
      <c r="N560" s="18"/>
    </row>
    <row r="561" spans="1:14" s="13" customFormat="1">
      <c r="A561" s="4"/>
      <c r="B561" s="4"/>
      <c r="C561" s="4"/>
      <c r="D561" s="4"/>
      <c r="E561" s="3"/>
      <c r="F561" s="5"/>
      <c r="G561" s="3"/>
      <c r="H561" s="5"/>
      <c r="I561" s="6"/>
      <c r="J561" s="9"/>
      <c r="K561" s="9"/>
      <c r="L561" s="9"/>
      <c r="M561" s="17"/>
      <c r="N561" s="18"/>
    </row>
    <row r="562" spans="1:14" s="13" customFormat="1">
      <c r="A562" s="4"/>
      <c r="B562" s="4"/>
      <c r="C562" s="4"/>
      <c r="D562" s="4"/>
      <c r="E562" s="3"/>
      <c r="F562" s="5"/>
      <c r="G562" s="3"/>
      <c r="H562" s="5"/>
      <c r="I562" s="6"/>
      <c r="J562" s="9"/>
      <c r="K562" s="9"/>
      <c r="L562" s="9"/>
      <c r="M562" s="17"/>
      <c r="N562" s="18"/>
    </row>
    <row r="563" spans="1:14" s="13" customFormat="1">
      <c r="A563" s="4"/>
      <c r="B563" s="4"/>
      <c r="C563" s="4"/>
      <c r="D563" s="4"/>
      <c r="E563" s="3"/>
      <c r="F563" s="5"/>
      <c r="G563" s="3"/>
      <c r="H563" s="5"/>
      <c r="I563" s="6"/>
      <c r="J563" s="9"/>
      <c r="K563" s="9"/>
      <c r="L563" s="9"/>
      <c r="M563" s="17"/>
      <c r="N563" s="18"/>
    </row>
    <row r="564" spans="1:14" s="13" customFormat="1">
      <c r="A564" s="4"/>
      <c r="B564" s="4"/>
      <c r="C564" s="4"/>
      <c r="D564" s="4"/>
      <c r="E564" s="3"/>
      <c r="F564" s="5"/>
      <c r="G564" s="3"/>
      <c r="H564" s="5"/>
      <c r="I564" s="6"/>
      <c r="J564" s="9"/>
      <c r="K564" s="9"/>
      <c r="L564" s="9"/>
      <c r="M564" s="17"/>
      <c r="N564" s="18"/>
    </row>
    <row r="565" spans="1:14" s="13" customFormat="1">
      <c r="A565" s="4"/>
      <c r="B565" s="4"/>
      <c r="C565" s="4"/>
      <c r="D565" s="4"/>
      <c r="E565" s="3"/>
      <c r="F565" s="5"/>
      <c r="G565" s="3"/>
      <c r="H565" s="5"/>
      <c r="I565" s="6"/>
      <c r="J565" s="9"/>
      <c r="K565" s="9"/>
      <c r="L565" s="9"/>
      <c r="M565" s="17"/>
      <c r="N565" s="18"/>
    </row>
    <row r="566" spans="1:14" s="13" customFormat="1">
      <c r="A566" s="4"/>
      <c r="B566" s="4"/>
      <c r="C566" s="4"/>
      <c r="D566" s="4"/>
      <c r="E566" s="3"/>
      <c r="F566" s="5"/>
      <c r="G566" s="3"/>
      <c r="H566" s="5"/>
      <c r="I566" s="6"/>
      <c r="J566" s="9"/>
      <c r="K566" s="9"/>
      <c r="L566" s="9"/>
      <c r="M566" s="17"/>
      <c r="N566" s="18"/>
    </row>
    <row r="567" spans="1:14" s="13" customFormat="1">
      <c r="A567" s="4"/>
      <c r="B567" s="4"/>
      <c r="C567" s="4"/>
      <c r="D567" s="4"/>
      <c r="E567" s="3"/>
      <c r="F567" s="5"/>
      <c r="G567" s="3"/>
      <c r="H567" s="5"/>
      <c r="I567" s="6"/>
      <c r="J567" s="9"/>
      <c r="K567" s="9"/>
      <c r="L567" s="9"/>
      <c r="M567" s="17"/>
      <c r="N567" s="18"/>
    </row>
    <row r="568" spans="1:14" s="13" customFormat="1">
      <c r="A568" s="4"/>
      <c r="B568" s="4"/>
      <c r="C568" s="4"/>
      <c r="D568" s="4"/>
      <c r="E568" s="3"/>
      <c r="F568" s="5"/>
      <c r="G568" s="3"/>
      <c r="H568" s="5"/>
      <c r="I568" s="6"/>
      <c r="J568" s="9"/>
      <c r="K568" s="9"/>
      <c r="L568" s="9"/>
      <c r="M568" s="17"/>
      <c r="N568" s="18"/>
    </row>
    <row r="569" spans="1:14" s="13" customFormat="1">
      <c r="A569" s="4"/>
      <c r="B569" s="4"/>
      <c r="C569" s="4"/>
      <c r="D569" s="4"/>
      <c r="E569" s="3"/>
      <c r="F569" s="5"/>
      <c r="G569" s="3"/>
      <c r="H569" s="5"/>
      <c r="I569" s="6"/>
      <c r="J569" s="9"/>
      <c r="K569" s="9"/>
      <c r="L569" s="9"/>
      <c r="M569" s="17"/>
      <c r="N569" s="18"/>
    </row>
    <row r="570" spans="1:14" s="13" customFormat="1">
      <c r="A570" s="4"/>
      <c r="B570" s="4"/>
      <c r="C570" s="4"/>
      <c r="D570" s="4"/>
      <c r="E570" s="3"/>
      <c r="F570" s="5"/>
      <c r="G570" s="3"/>
      <c r="H570" s="5"/>
      <c r="I570" s="6"/>
      <c r="J570" s="9"/>
      <c r="K570" s="9"/>
      <c r="L570" s="9"/>
      <c r="M570" s="17"/>
      <c r="N570" s="18"/>
    </row>
    <row r="571" spans="1:14" s="13" customFormat="1">
      <c r="A571" s="4"/>
      <c r="B571" s="4"/>
      <c r="C571" s="4"/>
      <c r="D571" s="4"/>
      <c r="E571" s="3"/>
      <c r="F571" s="5"/>
      <c r="G571" s="3"/>
      <c r="H571" s="5"/>
      <c r="I571" s="6"/>
      <c r="J571" s="9"/>
      <c r="K571" s="9"/>
      <c r="L571" s="9"/>
      <c r="M571" s="17"/>
      <c r="N571" s="18"/>
    </row>
    <row r="572" spans="1:14" s="13" customFormat="1">
      <c r="A572" s="4"/>
      <c r="B572" s="4"/>
      <c r="C572" s="4"/>
      <c r="D572" s="4"/>
      <c r="E572" s="3"/>
      <c r="F572" s="5"/>
      <c r="G572" s="3"/>
      <c r="H572" s="5"/>
      <c r="I572" s="6"/>
      <c r="J572" s="9"/>
      <c r="K572" s="9"/>
      <c r="L572" s="9"/>
      <c r="M572" s="17"/>
      <c r="N572" s="18"/>
    </row>
    <row r="573" spans="1:14" s="13" customFormat="1">
      <c r="A573" s="4"/>
      <c r="B573" s="4"/>
      <c r="C573" s="4"/>
      <c r="D573" s="4"/>
      <c r="E573" s="3"/>
      <c r="F573" s="5"/>
      <c r="G573" s="3"/>
      <c r="H573" s="5"/>
      <c r="I573" s="6"/>
      <c r="J573" s="9"/>
      <c r="K573" s="9"/>
      <c r="L573" s="9"/>
      <c r="M573" s="17"/>
      <c r="N573" s="18"/>
    </row>
    <row r="574" spans="1:14" s="13" customFormat="1">
      <c r="A574" s="4"/>
      <c r="B574" s="4"/>
      <c r="C574" s="4"/>
      <c r="D574" s="4"/>
      <c r="E574" s="3"/>
      <c r="F574" s="5"/>
      <c r="G574" s="3"/>
      <c r="H574" s="5"/>
      <c r="I574" s="6"/>
      <c r="J574" s="9"/>
      <c r="K574" s="9"/>
      <c r="L574" s="9"/>
      <c r="M574" s="17"/>
      <c r="N574" s="18"/>
    </row>
    <row r="575" spans="1:14" s="13" customFormat="1">
      <c r="A575" s="4"/>
      <c r="B575" s="4"/>
      <c r="C575" s="4"/>
      <c r="D575" s="4"/>
      <c r="E575" s="3"/>
      <c r="F575" s="5"/>
      <c r="G575" s="3"/>
      <c r="H575" s="5"/>
      <c r="I575" s="6"/>
      <c r="J575" s="9"/>
      <c r="K575" s="9"/>
      <c r="L575" s="9"/>
      <c r="M575" s="17"/>
      <c r="N575" s="18"/>
    </row>
    <row r="576" spans="1:14" s="13" customFormat="1">
      <c r="A576" s="4"/>
      <c r="B576" s="4"/>
      <c r="C576" s="4"/>
      <c r="D576" s="4"/>
      <c r="E576" s="3"/>
      <c r="F576" s="5"/>
      <c r="G576" s="3"/>
      <c r="H576" s="5"/>
      <c r="I576" s="6"/>
      <c r="J576" s="9"/>
      <c r="K576" s="9"/>
      <c r="L576" s="9"/>
      <c r="M576" s="17"/>
      <c r="N576" s="18"/>
    </row>
    <row r="577" spans="1:14" s="13" customFormat="1">
      <c r="A577" s="4"/>
      <c r="B577" s="4"/>
      <c r="C577" s="4"/>
      <c r="D577" s="4"/>
      <c r="E577" s="3"/>
      <c r="F577" s="5"/>
      <c r="G577" s="3"/>
      <c r="H577" s="5"/>
      <c r="I577" s="6"/>
      <c r="J577" s="9"/>
      <c r="K577" s="9"/>
      <c r="L577" s="9"/>
      <c r="M577" s="17"/>
      <c r="N577" s="18"/>
    </row>
    <row r="578" spans="1:14" s="13" customFormat="1">
      <c r="A578" s="4"/>
      <c r="B578" s="4"/>
      <c r="C578" s="4"/>
      <c r="D578" s="4"/>
      <c r="E578" s="3"/>
      <c r="F578" s="5"/>
      <c r="G578" s="3"/>
      <c r="H578" s="5"/>
      <c r="I578" s="6"/>
      <c r="J578" s="9"/>
      <c r="K578" s="9"/>
      <c r="L578" s="9"/>
      <c r="M578" s="17"/>
      <c r="N578" s="18"/>
    </row>
    <row r="579" spans="1:14" s="13" customFormat="1">
      <c r="A579" s="4"/>
      <c r="B579" s="4"/>
      <c r="C579" s="4"/>
      <c r="D579" s="4"/>
      <c r="E579" s="3"/>
      <c r="F579" s="5"/>
      <c r="G579" s="3"/>
      <c r="H579" s="5"/>
      <c r="I579" s="6"/>
      <c r="J579" s="9"/>
      <c r="K579" s="9"/>
      <c r="L579" s="9"/>
      <c r="M579" s="17"/>
      <c r="N579" s="18"/>
    </row>
    <row r="580" spans="1:14" s="13" customFormat="1">
      <c r="A580" s="4"/>
      <c r="B580" s="4"/>
      <c r="C580" s="4"/>
      <c r="D580" s="4"/>
      <c r="E580" s="3"/>
      <c r="F580" s="5"/>
      <c r="G580" s="3"/>
      <c r="H580" s="5"/>
      <c r="I580" s="6"/>
      <c r="J580" s="9"/>
      <c r="K580" s="9"/>
      <c r="L580" s="9"/>
      <c r="M580" s="17"/>
      <c r="N580" s="18"/>
    </row>
    <row r="581" spans="1:14" s="13" customFormat="1">
      <c r="A581" s="4"/>
      <c r="B581" s="4"/>
      <c r="C581" s="4"/>
      <c r="D581" s="4"/>
      <c r="E581" s="3"/>
      <c r="F581" s="5"/>
      <c r="G581" s="3"/>
      <c r="H581" s="5"/>
      <c r="I581" s="6"/>
      <c r="J581" s="9"/>
      <c r="K581" s="9"/>
      <c r="L581" s="9"/>
      <c r="M581" s="17"/>
      <c r="N581" s="18"/>
    </row>
    <row r="582" spans="1:14" s="13" customFormat="1">
      <c r="A582" s="4"/>
      <c r="B582" s="4"/>
      <c r="C582" s="4"/>
      <c r="D582" s="4"/>
      <c r="E582" s="3"/>
      <c r="F582" s="5"/>
      <c r="G582" s="3"/>
      <c r="H582" s="5"/>
      <c r="I582" s="6"/>
      <c r="J582" s="9"/>
      <c r="K582" s="9"/>
      <c r="L582" s="9"/>
      <c r="M582" s="17"/>
      <c r="N582" s="18"/>
    </row>
    <row r="583" spans="1:14" s="13" customFormat="1">
      <c r="A583" s="4"/>
      <c r="B583" s="4"/>
      <c r="C583" s="4"/>
      <c r="D583" s="4"/>
      <c r="E583" s="3"/>
      <c r="F583" s="5"/>
      <c r="G583" s="3"/>
      <c r="H583" s="5"/>
      <c r="I583" s="6"/>
      <c r="J583" s="9"/>
      <c r="K583" s="9"/>
      <c r="L583" s="9"/>
      <c r="M583" s="17"/>
      <c r="N583" s="18"/>
    </row>
    <row r="584" spans="1:14" s="13" customFormat="1">
      <c r="A584" s="4"/>
      <c r="B584" s="4"/>
      <c r="C584" s="4"/>
      <c r="D584" s="4"/>
      <c r="E584" s="3"/>
      <c r="F584" s="5"/>
      <c r="G584" s="3"/>
      <c r="H584" s="5"/>
      <c r="I584" s="6"/>
      <c r="J584" s="9"/>
      <c r="K584" s="9"/>
      <c r="L584" s="9"/>
      <c r="M584" s="17"/>
      <c r="N584" s="18"/>
    </row>
    <row r="585" spans="1:14" s="13" customFormat="1">
      <c r="A585" s="4"/>
      <c r="B585" s="4"/>
      <c r="C585" s="4"/>
      <c r="D585" s="4"/>
      <c r="E585" s="3"/>
      <c r="F585" s="5"/>
      <c r="G585" s="3"/>
      <c r="H585" s="5"/>
      <c r="I585" s="6"/>
      <c r="J585" s="9"/>
      <c r="K585" s="9"/>
      <c r="L585" s="9"/>
      <c r="M585" s="17"/>
      <c r="N585" s="18"/>
    </row>
    <row r="586" spans="1:14" s="13" customFormat="1">
      <c r="A586" s="4"/>
      <c r="B586" s="4"/>
      <c r="C586" s="4"/>
      <c r="D586" s="4"/>
      <c r="E586" s="3"/>
      <c r="F586" s="5"/>
      <c r="G586" s="3"/>
      <c r="H586" s="5"/>
      <c r="I586" s="6"/>
      <c r="J586" s="9"/>
      <c r="K586" s="9"/>
      <c r="L586" s="9"/>
      <c r="M586" s="17"/>
      <c r="N586" s="18"/>
    </row>
    <row r="587" spans="1:14" s="13" customFormat="1">
      <c r="A587" s="4"/>
      <c r="B587" s="4"/>
      <c r="C587" s="4"/>
      <c r="D587" s="4"/>
      <c r="E587" s="3"/>
      <c r="F587" s="5"/>
      <c r="G587" s="3"/>
      <c r="H587" s="5"/>
      <c r="I587" s="6"/>
      <c r="J587" s="9"/>
      <c r="K587" s="9"/>
      <c r="L587" s="9"/>
      <c r="M587" s="17"/>
      <c r="N587" s="18"/>
    </row>
    <row r="588" spans="1:14" s="13" customFormat="1">
      <c r="A588" s="4"/>
      <c r="B588" s="4"/>
      <c r="C588" s="4"/>
      <c r="D588" s="4"/>
      <c r="E588" s="3"/>
      <c r="F588" s="5"/>
      <c r="G588" s="3"/>
      <c r="H588" s="5"/>
      <c r="I588" s="6"/>
      <c r="J588" s="9"/>
      <c r="K588" s="9"/>
      <c r="L588" s="9"/>
      <c r="M588" s="17"/>
      <c r="N588" s="18"/>
    </row>
    <row r="589" spans="1:14" s="13" customFormat="1">
      <c r="A589" s="4"/>
      <c r="B589" s="4"/>
      <c r="C589" s="4"/>
      <c r="D589" s="4"/>
      <c r="E589" s="3"/>
      <c r="F589" s="5"/>
      <c r="G589" s="3"/>
      <c r="H589" s="5"/>
      <c r="I589" s="6"/>
      <c r="J589" s="9"/>
      <c r="K589" s="9"/>
      <c r="L589" s="9"/>
      <c r="M589" s="17"/>
      <c r="N589" s="18"/>
    </row>
    <row r="590" spans="1:14" s="13" customFormat="1">
      <c r="A590" s="4"/>
      <c r="B590" s="4"/>
      <c r="C590" s="4"/>
      <c r="D590" s="4"/>
      <c r="E590" s="3"/>
      <c r="F590" s="5"/>
      <c r="G590" s="3"/>
      <c r="H590" s="5"/>
      <c r="I590" s="6"/>
      <c r="J590" s="9"/>
      <c r="K590" s="9"/>
      <c r="L590" s="9"/>
      <c r="M590" s="17"/>
      <c r="N590" s="18"/>
    </row>
    <row r="591" spans="1:14" s="13" customFormat="1">
      <c r="A591" s="4"/>
      <c r="B591" s="4"/>
      <c r="C591" s="4"/>
      <c r="D591" s="4"/>
      <c r="E591" s="3"/>
      <c r="F591" s="5"/>
      <c r="G591" s="3"/>
      <c r="H591" s="5"/>
      <c r="I591" s="6"/>
      <c r="J591" s="9"/>
      <c r="K591" s="9"/>
      <c r="L591" s="9"/>
      <c r="M591" s="17"/>
      <c r="N591" s="18"/>
    </row>
    <row r="592" spans="1:14" s="13" customFormat="1">
      <c r="A592" s="4"/>
      <c r="B592" s="4"/>
      <c r="C592" s="4"/>
      <c r="D592" s="4"/>
      <c r="E592" s="3"/>
      <c r="F592" s="5"/>
      <c r="G592" s="3"/>
      <c r="H592" s="5"/>
      <c r="I592" s="6"/>
      <c r="J592" s="9"/>
      <c r="K592" s="9"/>
      <c r="L592" s="9"/>
      <c r="M592" s="17"/>
      <c r="N592" s="18"/>
    </row>
    <row r="593" spans="1:14" s="13" customFormat="1">
      <c r="A593" s="4"/>
      <c r="B593" s="4"/>
      <c r="C593" s="4"/>
      <c r="D593" s="4"/>
      <c r="E593" s="3"/>
      <c r="F593" s="5"/>
      <c r="G593" s="3"/>
      <c r="H593" s="5"/>
      <c r="I593" s="6"/>
      <c r="J593" s="9"/>
      <c r="K593" s="9"/>
      <c r="L593" s="9"/>
      <c r="M593" s="17"/>
      <c r="N593" s="18"/>
    </row>
    <row r="594" spans="1:14" s="13" customFormat="1">
      <c r="A594" s="4"/>
      <c r="B594" s="4"/>
      <c r="C594" s="4"/>
      <c r="D594" s="4"/>
      <c r="E594" s="3"/>
      <c r="F594" s="5"/>
      <c r="G594" s="3"/>
      <c r="H594" s="5"/>
      <c r="I594" s="6"/>
      <c r="J594" s="9"/>
      <c r="K594" s="9"/>
      <c r="L594" s="9"/>
      <c r="M594" s="17"/>
      <c r="N594" s="18"/>
    </row>
    <row r="595" spans="1:14" s="13" customFormat="1">
      <c r="A595" s="4"/>
      <c r="B595" s="4"/>
      <c r="C595" s="4"/>
      <c r="D595" s="4"/>
      <c r="E595" s="3"/>
      <c r="F595" s="5"/>
      <c r="G595" s="3"/>
      <c r="H595" s="5"/>
      <c r="I595" s="6"/>
      <c r="J595" s="9"/>
      <c r="K595" s="9"/>
      <c r="L595" s="9"/>
      <c r="M595" s="17"/>
      <c r="N595" s="18"/>
    </row>
    <row r="596" spans="1:14" s="13" customFormat="1">
      <c r="A596" s="4"/>
      <c r="B596" s="4"/>
      <c r="C596" s="4"/>
      <c r="D596" s="4"/>
      <c r="E596" s="3"/>
      <c r="F596" s="5"/>
      <c r="G596" s="3"/>
      <c r="H596" s="5"/>
      <c r="I596" s="6"/>
      <c r="J596" s="9"/>
      <c r="K596" s="9"/>
      <c r="L596" s="9"/>
      <c r="M596" s="17"/>
      <c r="N596" s="18"/>
    </row>
    <row r="597" spans="1:14" s="13" customFormat="1">
      <c r="A597" s="4"/>
      <c r="B597" s="4"/>
      <c r="C597" s="4"/>
      <c r="D597" s="4"/>
      <c r="E597" s="3"/>
      <c r="F597" s="5"/>
      <c r="G597" s="3"/>
      <c r="H597" s="5"/>
      <c r="I597" s="6"/>
      <c r="J597" s="9"/>
      <c r="K597" s="9"/>
      <c r="L597" s="9"/>
      <c r="M597" s="17"/>
      <c r="N597" s="18"/>
    </row>
    <row r="598" spans="1:14" s="13" customFormat="1">
      <c r="A598" s="4"/>
      <c r="B598" s="4"/>
      <c r="C598" s="4"/>
      <c r="D598" s="4"/>
      <c r="E598" s="3"/>
      <c r="F598" s="5"/>
      <c r="G598" s="3"/>
      <c r="H598" s="5"/>
      <c r="I598" s="6"/>
      <c r="J598" s="9"/>
      <c r="K598" s="9"/>
      <c r="L598" s="9"/>
      <c r="M598" s="17"/>
      <c r="N598" s="18"/>
    </row>
    <row r="599" spans="1:14" s="13" customFormat="1">
      <c r="A599" s="4"/>
      <c r="B599" s="4"/>
      <c r="C599" s="4"/>
      <c r="D599" s="4"/>
      <c r="E599" s="3"/>
      <c r="F599" s="5"/>
      <c r="G599" s="3"/>
      <c r="H599" s="5"/>
      <c r="I599" s="6"/>
      <c r="J599" s="9"/>
      <c r="K599" s="9"/>
      <c r="L599" s="9"/>
      <c r="M599" s="17"/>
      <c r="N599" s="18"/>
    </row>
    <row r="600" spans="1:14" s="13" customFormat="1">
      <c r="A600" s="4"/>
      <c r="B600" s="4"/>
      <c r="C600" s="4"/>
      <c r="D600" s="4"/>
      <c r="E600" s="3"/>
      <c r="F600" s="5"/>
      <c r="G600" s="3"/>
      <c r="H600" s="5"/>
      <c r="I600" s="6"/>
      <c r="J600" s="9"/>
      <c r="K600" s="9"/>
      <c r="L600" s="9"/>
      <c r="M600" s="17"/>
      <c r="N600" s="18"/>
    </row>
    <row r="601" spans="1:14" s="13" customFormat="1">
      <c r="A601" s="4"/>
      <c r="B601" s="4"/>
      <c r="C601" s="4"/>
      <c r="D601" s="4"/>
      <c r="E601" s="3"/>
      <c r="F601" s="5"/>
      <c r="G601" s="3"/>
      <c r="H601" s="5"/>
      <c r="I601" s="6"/>
      <c r="J601" s="9"/>
      <c r="K601" s="9"/>
      <c r="L601" s="9"/>
      <c r="M601" s="17"/>
      <c r="N601" s="18"/>
    </row>
    <row r="602" spans="1:14" s="13" customFormat="1">
      <c r="A602" s="4"/>
      <c r="B602" s="4"/>
      <c r="C602" s="4"/>
      <c r="D602" s="4"/>
      <c r="E602" s="3"/>
      <c r="F602" s="5"/>
      <c r="G602" s="3"/>
      <c r="H602" s="5"/>
      <c r="I602" s="6"/>
      <c r="J602" s="9"/>
      <c r="K602" s="9"/>
      <c r="L602" s="9"/>
      <c r="M602" s="17"/>
      <c r="N602" s="18"/>
    </row>
    <row r="603" spans="1:14" s="13" customFormat="1">
      <c r="A603" s="4"/>
      <c r="B603" s="4"/>
      <c r="C603" s="4"/>
      <c r="D603" s="4"/>
      <c r="E603" s="3"/>
      <c r="F603" s="5"/>
      <c r="G603" s="3"/>
      <c r="H603" s="5"/>
      <c r="I603" s="6"/>
      <c r="J603" s="9"/>
      <c r="K603" s="9"/>
      <c r="L603" s="9"/>
      <c r="M603" s="17"/>
      <c r="N603" s="18"/>
    </row>
    <row r="604" spans="1:14" s="13" customFormat="1">
      <c r="A604" s="4"/>
      <c r="B604" s="4"/>
      <c r="C604" s="4"/>
      <c r="D604" s="4"/>
      <c r="E604" s="3"/>
      <c r="F604" s="5"/>
      <c r="G604" s="3"/>
      <c r="H604" s="5"/>
      <c r="I604" s="6"/>
      <c r="J604" s="9"/>
      <c r="K604" s="9"/>
      <c r="L604" s="9"/>
      <c r="M604" s="17"/>
      <c r="N604" s="18"/>
    </row>
    <row r="605" spans="1:14" s="13" customFormat="1">
      <c r="A605" s="4"/>
      <c r="B605" s="4"/>
      <c r="C605" s="4"/>
      <c r="D605" s="4"/>
      <c r="E605" s="3"/>
      <c r="F605" s="5"/>
      <c r="G605" s="3"/>
      <c r="H605" s="5"/>
      <c r="I605" s="6"/>
      <c r="J605" s="9"/>
      <c r="K605" s="9"/>
      <c r="L605" s="9"/>
      <c r="M605" s="17"/>
      <c r="N605" s="18"/>
    </row>
    <row r="606" spans="1:14" s="13" customFormat="1">
      <c r="A606" s="4"/>
      <c r="B606" s="4"/>
      <c r="C606" s="4"/>
      <c r="D606" s="4"/>
      <c r="E606" s="3"/>
      <c r="F606" s="5"/>
      <c r="G606" s="3"/>
      <c r="H606" s="5"/>
      <c r="I606" s="6"/>
      <c r="J606" s="9"/>
      <c r="K606" s="9"/>
      <c r="L606" s="9"/>
      <c r="M606" s="17"/>
      <c r="N606" s="18"/>
    </row>
    <row r="607" spans="1:14" s="13" customFormat="1">
      <c r="A607" s="4"/>
      <c r="B607" s="4"/>
      <c r="C607" s="4"/>
      <c r="D607" s="4"/>
      <c r="E607" s="3"/>
      <c r="F607" s="5"/>
      <c r="G607" s="3"/>
      <c r="H607" s="5"/>
      <c r="I607" s="6"/>
      <c r="J607" s="9"/>
      <c r="K607" s="9"/>
      <c r="L607" s="9"/>
      <c r="M607" s="17"/>
      <c r="N607" s="18"/>
    </row>
    <row r="608" spans="1:14" s="13" customFormat="1">
      <c r="A608" s="4"/>
      <c r="B608" s="4"/>
      <c r="C608" s="4"/>
      <c r="D608" s="4"/>
      <c r="E608" s="3"/>
      <c r="F608" s="5"/>
      <c r="G608" s="3"/>
      <c r="H608" s="5"/>
      <c r="I608" s="6"/>
      <c r="J608" s="9"/>
      <c r="K608" s="9"/>
      <c r="L608" s="9"/>
      <c r="M608" s="17"/>
      <c r="N608" s="18"/>
    </row>
    <row r="609" spans="1:14" s="13" customFormat="1">
      <c r="A609" s="4"/>
      <c r="B609" s="4"/>
      <c r="C609" s="4"/>
      <c r="D609" s="4"/>
      <c r="E609" s="3"/>
      <c r="F609" s="5"/>
      <c r="G609" s="3"/>
      <c r="H609" s="5"/>
      <c r="I609" s="6"/>
      <c r="J609" s="9"/>
      <c r="K609" s="9"/>
      <c r="L609" s="9"/>
      <c r="M609" s="17"/>
      <c r="N609" s="18"/>
    </row>
    <row r="610" spans="1:14" s="13" customFormat="1">
      <c r="A610" s="4"/>
      <c r="B610" s="4"/>
      <c r="C610" s="4"/>
      <c r="D610" s="4"/>
      <c r="E610" s="3"/>
      <c r="F610" s="5"/>
      <c r="G610" s="3"/>
      <c r="H610" s="5"/>
      <c r="I610" s="6"/>
      <c r="J610" s="9"/>
      <c r="K610" s="9"/>
      <c r="L610" s="9"/>
      <c r="M610" s="17"/>
      <c r="N610" s="18"/>
    </row>
    <row r="611" spans="1:14" s="13" customFormat="1">
      <c r="A611" s="4"/>
      <c r="B611" s="4"/>
      <c r="C611" s="4"/>
      <c r="D611" s="4"/>
      <c r="E611" s="3"/>
      <c r="F611" s="5"/>
      <c r="G611" s="3"/>
      <c r="H611" s="5"/>
      <c r="I611" s="6"/>
      <c r="J611" s="9"/>
      <c r="K611" s="9"/>
      <c r="L611" s="9"/>
      <c r="M611" s="17"/>
      <c r="N611" s="18"/>
    </row>
    <row r="612" spans="1:14" s="13" customFormat="1">
      <c r="A612" s="4"/>
      <c r="B612" s="4"/>
      <c r="C612" s="4"/>
      <c r="D612" s="4"/>
      <c r="E612" s="3"/>
      <c r="F612" s="5"/>
      <c r="G612" s="3"/>
      <c r="H612" s="5"/>
      <c r="I612" s="6"/>
      <c r="J612" s="9"/>
      <c r="K612" s="9"/>
      <c r="L612" s="9"/>
      <c r="M612" s="17"/>
      <c r="N612" s="18"/>
    </row>
    <row r="613" spans="1:14" s="13" customFormat="1">
      <c r="A613" s="4"/>
      <c r="B613" s="4"/>
      <c r="C613" s="4"/>
      <c r="D613" s="4"/>
      <c r="E613" s="3"/>
      <c r="F613" s="5"/>
      <c r="G613" s="3"/>
      <c r="H613" s="5"/>
      <c r="I613" s="6"/>
      <c r="J613" s="9"/>
      <c r="K613" s="9"/>
      <c r="L613" s="9"/>
      <c r="M613" s="17"/>
      <c r="N613" s="18"/>
    </row>
    <row r="614" spans="1:14" s="13" customFormat="1">
      <c r="A614" s="4"/>
      <c r="B614" s="4"/>
      <c r="C614" s="4"/>
      <c r="D614" s="4"/>
      <c r="E614" s="3"/>
      <c r="F614" s="5"/>
      <c r="G614" s="3"/>
      <c r="H614" s="5"/>
      <c r="I614" s="6"/>
      <c r="J614" s="9"/>
      <c r="K614" s="9"/>
      <c r="L614" s="9"/>
      <c r="M614" s="17"/>
      <c r="N614" s="18"/>
    </row>
    <row r="615" spans="1:14" s="13" customFormat="1">
      <c r="A615" s="4"/>
      <c r="B615" s="4"/>
      <c r="C615" s="4"/>
      <c r="D615" s="4"/>
      <c r="E615" s="3"/>
      <c r="F615" s="5"/>
      <c r="G615" s="3"/>
      <c r="H615" s="5"/>
      <c r="I615" s="6"/>
      <c r="J615" s="9"/>
      <c r="K615" s="9"/>
      <c r="L615" s="9"/>
      <c r="M615" s="17"/>
      <c r="N615" s="18"/>
    </row>
    <row r="616" spans="1:14" s="13" customFormat="1">
      <c r="A616" s="4"/>
      <c r="B616" s="4"/>
      <c r="C616" s="4"/>
      <c r="D616" s="4"/>
      <c r="E616" s="3"/>
      <c r="F616" s="5"/>
      <c r="G616" s="3"/>
      <c r="H616" s="5"/>
      <c r="I616" s="6"/>
      <c r="J616" s="9"/>
      <c r="K616" s="9"/>
      <c r="L616" s="9"/>
      <c r="M616" s="17"/>
      <c r="N616" s="18"/>
    </row>
    <row r="617" spans="1:14" s="13" customFormat="1">
      <c r="A617" s="4"/>
      <c r="B617" s="4"/>
      <c r="C617" s="4"/>
      <c r="D617" s="4"/>
      <c r="E617" s="3"/>
      <c r="F617" s="5"/>
      <c r="G617" s="3"/>
      <c r="H617" s="5"/>
      <c r="I617" s="6"/>
      <c r="J617" s="9"/>
      <c r="K617" s="9"/>
      <c r="L617" s="9"/>
      <c r="M617" s="17"/>
      <c r="N617" s="18"/>
    </row>
    <row r="618" spans="1:14" s="13" customFormat="1">
      <c r="A618" s="4"/>
      <c r="B618" s="4"/>
      <c r="C618" s="4"/>
      <c r="D618" s="4"/>
      <c r="E618" s="3"/>
      <c r="F618" s="5"/>
      <c r="G618" s="3"/>
      <c r="H618" s="5"/>
      <c r="I618" s="6"/>
      <c r="J618" s="9"/>
      <c r="K618" s="9"/>
      <c r="L618" s="9"/>
      <c r="M618" s="17"/>
      <c r="N618" s="18"/>
    </row>
    <row r="619" spans="1:14" s="13" customFormat="1">
      <c r="A619" s="4"/>
      <c r="B619" s="4"/>
      <c r="C619" s="4"/>
      <c r="D619" s="4"/>
      <c r="E619" s="3"/>
      <c r="F619" s="5"/>
      <c r="G619" s="3"/>
      <c r="H619" s="5"/>
      <c r="I619" s="6"/>
      <c r="J619" s="9"/>
      <c r="K619" s="9"/>
      <c r="L619" s="9"/>
      <c r="M619" s="17"/>
      <c r="N619" s="18"/>
    </row>
    <row r="620" spans="1:14" s="13" customFormat="1">
      <c r="A620" s="4"/>
      <c r="B620" s="4"/>
      <c r="C620" s="4"/>
      <c r="D620" s="4"/>
      <c r="E620" s="3"/>
      <c r="F620" s="5"/>
      <c r="G620" s="3"/>
      <c r="H620" s="5"/>
      <c r="I620" s="6"/>
      <c r="J620" s="9"/>
      <c r="K620" s="9"/>
      <c r="L620" s="9"/>
      <c r="M620" s="17"/>
      <c r="N620" s="18"/>
    </row>
    <row r="621" spans="1:14" s="13" customFormat="1">
      <c r="A621" s="4"/>
      <c r="B621" s="4"/>
      <c r="C621" s="4"/>
      <c r="D621" s="4"/>
      <c r="E621" s="3"/>
      <c r="F621" s="5"/>
      <c r="G621" s="3"/>
      <c r="H621" s="5"/>
      <c r="I621" s="6"/>
      <c r="J621" s="9"/>
      <c r="K621" s="9"/>
      <c r="L621" s="9"/>
      <c r="M621" s="17"/>
      <c r="N621" s="18"/>
    </row>
    <row r="622" spans="1:14" s="13" customFormat="1">
      <c r="A622" s="4"/>
      <c r="B622" s="4"/>
      <c r="C622" s="4"/>
      <c r="D622" s="4"/>
      <c r="E622" s="3"/>
      <c r="F622" s="5"/>
      <c r="G622" s="3"/>
      <c r="H622" s="5"/>
      <c r="I622" s="6"/>
      <c r="J622" s="9"/>
      <c r="K622" s="9"/>
      <c r="L622" s="9"/>
      <c r="M622" s="17"/>
      <c r="N622" s="18"/>
    </row>
    <row r="623" spans="1:14" s="13" customFormat="1">
      <c r="A623" s="4"/>
      <c r="B623" s="4"/>
      <c r="C623" s="4"/>
      <c r="D623" s="4"/>
      <c r="E623" s="3"/>
      <c r="F623" s="5"/>
      <c r="G623" s="3"/>
      <c r="H623" s="5"/>
      <c r="I623" s="6"/>
      <c r="J623" s="9"/>
      <c r="K623" s="9"/>
      <c r="L623" s="9"/>
      <c r="M623" s="17"/>
      <c r="N623" s="18"/>
    </row>
    <row r="624" spans="1:14" s="13" customFormat="1">
      <c r="A624" s="4"/>
      <c r="B624" s="4"/>
      <c r="C624" s="4"/>
      <c r="D624" s="4"/>
      <c r="E624" s="3"/>
      <c r="F624" s="5"/>
      <c r="G624" s="3"/>
      <c r="H624" s="5"/>
      <c r="I624" s="6"/>
      <c r="J624" s="9"/>
      <c r="K624" s="9"/>
      <c r="L624" s="9"/>
      <c r="M624" s="17"/>
      <c r="N624" s="18"/>
    </row>
    <row r="625" spans="1:14" s="13" customFormat="1">
      <c r="A625" s="4"/>
      <c r="B625" s="4"/>
      <c r="C625" s="4"/>
      <c r="D625" s="4"/>
      <c r="E625" s="3"/>
      <c r="F625" s="5"/>
      <c r="G625" s="3"/>
      <c r="H625" s="5"/>
      <c r="I625" s="6"/>
      <c r="J625" s="9"/>
      <c r="K625" s="9"/>
      <c r="L625" s="9"/>
      <c r="M625" s="17"/>
      <c r="N625" s="18"/>
    </row>
    <row r="626" spans="1:14" s="13" customFormat="1">
      <c r="A626" s="4"/>
      <c r="B626" s="4"/>
      <c r="C626" s="4"/>
      <c r="D626" s="4"/>
      <c r="E626" s="3"/>
      <c r="F626" s="5"/>
      <c r="G626" s="3"/>
      <c r="H626" s="5"/>
      <c r="I626" s="6"/>
      <c r="J626" s="9"/>
      <c r="K626" s="9"/>
      <c r="L626" s="9"/>
      <c r="M626" s="17"/>
      <c r="N626" s="18"/>
    </row>
    <row r="627" spans="1:14" s="13" customFormat="1">
      <c r="A627" s="4"/>
      <c r="B627" s="4"/>
      <c r="C627" s="4"/>
      <c r="D627" s="4"/>
      <c r="E627" s="3"/>
      <c r="F627" s="5"/>
      <c r="G627" s="3"/>
      <c r="H627" s="5"/>
      <c r="I627" s="6"/>
      <c r="J627" s="9"/>
      <c r="K627" s="9"/>
      <c r="L627" s="9"/>
      <c r="M627" s="17"/>
      <c r="N627" s="18"/>
    </row>
    <row r="628" spans="1:14" s="13" customFormat="1">
      <c r="A628" s="4"/>
      <c r="B628" s="4"/>
      <c r="C628" s="4"/>
      <c r="D628" s="4"/>
      <c r="E628" s="3"/>
      <c r="F628" s="5"/>
      <c r="G628" s="3"/>
      <c r="H628" s="5"/>
      <c r="I628" s="6"/>
      <c r="J628" s="9"/>
      <c r="K628" s="9"/>
      <c r="L628" s="9"/>
      <c r="M628" s="17"/>
      <c r="N628" s="18"/>
    </row>
    <row r="629" spans="1:14" s="13" customFormat="1">
      <c r="A629" s="4"/>
      <c r="B629" s="4"/>
      <c r="C629" s="4"/>
      <c r="D629" s="4"/>
      <c r="E629" s="3"/>
      <c r="F629" s="5"/>
      <c r="G629" s="3"/>
      <c r="H629" s="5"/>
      <c r="I629" s="6"/>
      <c r="J629" s="9"/>
      <c r="K629" s="9"/>
      <c r="L629" s="9"/>
      <c r="M629" s="17"/>
      <c r="N629" s="18"/>
    </row>
    <row r="630" spans="1:14" s="13" customFormat="1">
      <c r="A630" s="4"/>
      <c r="B630" s="4"/>
      <c r="C630" s="4"/>
      <c r="D630" s="4"/>
      <c r="E630" s="3"/>
      <c r="F630" s="5"/>
      <c r="G630" s="3"/>
      <c r="H630" s="5"/>
      <c r="I630" s="6"/>
      <c r="J630" s="9"/>
      <c r="K630" s="9"/>
      <c r="L630" s="9"/>
      <c r="M630" s="17"/>
      <c r="N630" s="18"/>
    </row>
    <row r="631" spans="1:14" s="13" customFormat="1">
      <c r="A631" s="4"/>
      <c r="B631" s="4"/>
      <c r="C631" s="4"/>
      <c r="D631" s="4"/>
      <c r="E631" s="3"/>
      <c r="F631" s="5"/>
      <c r="G631" s="3"/>
      <c r="H631" s="5"/>
      <c r="I631" s="6"/>
      <c r="J631" s="9"/>
      <c r="K631" s="9"/>
      <c r="L631" s="9"/>
      <c r="M631" s="17"/>
      <c r="N631" s="18"/>
    </row>
    <row r="632" spans="1:14" s="13" customFormat="1">
      <c r="A632" s="4"/>
      <c r="B632" s="4"/>
      <c r="C632" s="4"/>
      <c r="D632" s="4"/>
      <c r="E632" s="3"/>
      <c r="F632" s="5"/>
      <c r="G632" s="3"/>
      <c r="H632" s="5"/>
      <c r="I632" s="6"/>
      <c r="J632" s="9"/>
      <c r="K632" s="9"/>
      <c r="L632" s="9"/>
      <c r="M632" s="17"/>
      <c r="N632" s="18"/>
    </row>
    <row r="633" spans="1:14" s="13" customFormat="1">
      <c r="A633" s="4"/>
      <c r="B633" s="4"/>
      <c r="C633" s="4"/>
      <c r="D633" s="4"/>
      <c r="E633" s="3"/>
      <c r="F633" s="5"/>
      <c r="G633" s="3"/>
      <c r="H633" s="5"/>
      <c r="I633" s="6"/>
      <c r="J633" s="9"/>
      <c r="K633" s="9"/>
      <c r="L633" s="9"/>
      <c r="M633" s="17"/>
      <c r="N633" s="18"/>
    </row>
    <row r="634" spans="1:14" s="13" customFormat="1">
      <c r="A634" s="4"/>
      <c r="B634" s="4"/>
      <c r="C634" s="4"/>
      <c r="D634" s="4"/>
      <c r="E634" s="3"/>
      <c r="F634" s="5"/>
      <c r="G634" s="3"/>
      <c r="H634" s="5"/>
      <c r="I634" s="6"/>
      <c r="J634" s="9"/>
      <c r="K634" s="9"/>
      <c r="L634" s="9"/>
      <c r="M634" s="17"/>
      <c r="N634" s="18"/>
    </row>
    <row r="635" spans="1:14" s="13" customFormat="1">
      <c r="A635" s="4"/>
      <c r="B635" s="4"/>
      <c r="C635" s="4"/>
      <c r="D635" s="4"/>
      <c r="E635" s="3"/>
      <c r="F635" s="5"/>
      <c r="G635" s="3"/>
      <c r="H635" s="5"/>
      <c r="I635" s="6"/>
      <c r="J635" s="9"/>
      <c r="K635" s="9"/>
      <c r="L635" s="9"/>
      <c r="M635" s="17"/>
      <c r="N635" s="18"/>
    </row>
  </sheetData>
  <autoFilter ref="H1:H635" xr:uid="{00000000-0001-0000-0000-000000000000}"/>
  <mergeCells count="1">
    <mergeCell ref="A500:E500"/>
  </mergeCells>
  <phoneticPr fontId="67" type="noConversion"/>
  <conditionalFormatting sqref="I1:I1048576">
    <cfRule type="containsText" dxfId="0" priority="1" operator="containsText" text="kpl">
      <formula>NOT(ISERROR(SEARCH("kpl",I1)))</formula>
    </cfRule>
  </conditionalFormatting>
  <pageMargins left="0.7" right="0.7" top="0.75" bottom="0.75" header="0.3" footer="0.3"/>
  <pageSetup paperSize="8" scale="53" fitToHeight="0" orientation="landscape" r:id="rId1"/>
  <headerFooter>
    <oddHeader xml:space="preserve">&amp;L&amp;"-,Tučné"&amp;12Akce: P22P198 - Brno - CzechGlobe, pavilon D, ul. Poříčí - VZT&amp;C&amp;"-,Tučné"&amp;16Seznam strojů a zařízení
&amp;RAZ KLIMA, a.s.
</oddHeader>
    <oddFooter>&amp;CStrana: &amp;P/&amp;N&amp;R&amp;"-,Obyčejné"&amp;12Vypracoval: Ing. Zdeněk Říha
Datum: 10/2022</oddFooter>
  </headerFooter>
  <ignoredErrors>
    <ignoredError sqref="A1:I2 B498:E498 S498:XFD498 B485:D485 P485:XFD486 P489:XFD489 A73:D73 A176:E176 A254:E254 P264:XFD264 A296:E296 A316:E316 A353:E353 A367:E367 B410:E410 B425:E425 B438:E438 B451:E451 A244:I244 A245:G245 A246:I253 B408:I409 A560:I1048576 L636:XFD636 A242:A243 A135:I135 A132:D132 A133:I133 A115:I115 A112:D112 A113:I113 A239:I240 A234:I235 B236:I238 A96:I96 A93:D93 A94:I94 A233:F233 P233:XFD240 A40:I40 A37:D37 A38:I38 A53:I72 A166:I175 A30:I30 A11:I11 A7:D7 A74:I80 A201:I201 P210:XFD231 P242:XFD258 P308:XFD318 P446:XFD451 P467:XFD472 A5:I6 P272:XFD298 P326:XFD331 P337:XFD342 P376:XFD380 P386:XFD390 P396:XFD401 P407:XFD412 P419:XFD427 P433:XFD440 A3:D4 P3:XFD3 A354:I358 P348:XFD355 P362:XFD369 P494:XFD494 A83:D83 P83:XFD83 A177:I186 A255:I268 A297:I315 P301:XFD304 I485 P323:XFD323 A317:I344 P334:XFD334 A346:I352 A345:E345 P345:XFD345 A360:I366 A359:E359 P359:XFD359 P373:XFD373 A368:I392 P383:XFD383 A393:E393 P393:XFD393 A394:I407 P404:XFD404 B411:I424 P416:XFD416 B426:I437 P430:XFD430 B439:I450 P443:XFD443 P464:XFD464 A95:D95 A98:I98 A97:D97 A100:I100 A99:D99 A102:I102 A101:D101 A105:I105 A103:D104 A107:I107 A106:D106 A109:I109 A108:D108 A111:I111 A110:D110 A114:D114 A117:I117 A116:D116 A119:I119 A118:D118 A121:I121 A120:D120 A123:I123 A122:D122 A125:I125 A124:D124 A127:I127 A126:D126 A129:I129 A128:D128 A131:I131 A130:D130 A134:D134 A137:I137 A136:D136 A139:I139 A138:D138 A141:I141 A140:D140 A142:D142 P47:XFD76 A143:I148 A10:D10 A15:I15 A14:D14 A19:I19 A18:D18 A23:I23 A22:D22 A25:I25 A24:D24 A28:D29 A34:I34 A33:D33 A42:I47 A41:D41 A200:D200 A203:I203 A202:D202 A205:I206 A204:D204 A207:D207 A13:I13 A12:D12 A17:I17 A16:D16 A21:I21 A20:D20 A27:I27 A26:D26 A32:I32 A31:D31 A36:I36 A35:D35 A39:D39 P5:XFD45 P163:XFD179 A208:I231 P189:XFD208 A8:I9 A87:I92 A199:I199 A270:I295 A48:D52 A82:I82 A149:D152 B479:I483 P481:XFD483 B486:I497 A84:I84 B506:I559 P500:XFD501 K1:XFD1 K630:XFD635 P495:XFD497 P487:XFD488 P490:XFD493 P77:XFD82 P180:XFD183 P259:XFD263 P265:XFD266 P299:XFD299 P319:XFD321 P332:XFD332 P343:XFD343 P356:XFD357 P370:XFD371 P381:XFD381 P391:XFD391 P402:XFD402 P413:XFD414 P428:XFD428 P441:XFD441 P452:XFD453 P465:XFD465 P473:XFD473 K637:XFD1048576 P46:XFD46 P479:XFD479 P209:XFD209 P4:XFD4 P484:XFD484 P84:XFD87 P185:XFD188 P268:XFD271 P305:XFD305 P324:XFD325 P335:XFD336 P346:XFD347 P360:XFD361 P374:XFD375 P384:XFD385 P394:XFD395 P405:XFD406 P417:XFD418 P431:XFD432 P444:XFD445 P184:XFD184 P267:XFD267 P300:XFD300 P307:XFD307 P306:XFD306 P322:XFD322 P333:XFD333 P344:XFD344 P358:XFD358 P372:XFD372 P382:XFD382 P392:XFD392 P403:XFD403 P415:XFD415 P429:XFD429 P442:XFD442 P454:XFD454 P466:XFD466 P477:XFD478 P480:XFD480 G345:I345 G393:I393 G359:I359 F4 A85:D85 F85 A188:I197 A187:D187 F187 A269:D269 F269 H4:I4 H85:I85 H187:I187 H269:I269 F10:I10 F14:I14 F18:I18 F22:I22 F24:I24 F28:I29 F33:I33 F37:I37 F41:I41 F95:I95 F99:I99 F106:I106 F110:I110 F114:I114 F118:I118 F120:I120 F124:I124 F126:I126 F132:I132 F134:I134 F138:I138 F142:I142 F3:I3 G83:I83 F149:I152 F48:I52 F7:I7 F12:I12 F16:I16 F20:I20 F26:I26 F31:I31 F35:I35 F39:I39 F93:I93 F97:I97 F101:I101 F103:I104 F108:I108 F112:I112 F116:I116 F122:I122 F128:I128 F130:I130 F136:I136 F140:I140 A198:D198 F198:I198 F200:I200 F202:I202 F204:I204 F207:I207 A81:F81 H81:I81 B86:I86 G73:I73 G176:I176 G254:I254 G296:I296 G316:I316 G353:I353 G367:I367 G410:I410 G425:I425 G438:I438 G451:I451 H233:I233 C242:I243 I245 B465:I473 F477:I477 F478 H478:I478 B484:E484 H484:I484 B475:B476 B477:D478 F500:I500 G485 P502:XFD503 B501:I503 B452:I462 P455:XFD462 C464:D464 F464:I464 P88:XFD160 A153:I160 A163 C163:I163 A164 C164:I164 A165 B165:I165 B161:B164 P506:XFD629 K2:M2 O2:XFD2" numberStoredAsText="1"/>
    <ignoredError sqref="A86 A238 A237 A236" numberStoredAsText="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SSZ</vt:lpstr>
      <vt:lpstr>SSZ!Názvy_tisku</vt:lpstr>
      <vt:lpstr>SSZ!Oblast_tisku</vt:lpstr>
    </vt:vector>
  </TitlesOfParts>
  <Company>TEBODIN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Říha Zdeněk</dc:creator>
  <cp:lastModifiedBy>Říha Zdeněk</cp:lastModifiedBy>
  <cp:lastPrinted>2022-11-29T08:21:21Z</cp:lastPrinted>
  <dcterms:created xsi:type="dcterms:W3CDTF">2004-08-26T07:01:56Z</dcterms:created>
  <dcterms:modified xsi:type="dcterms:W3CDTF">2024-02-19T14:29:15Z</dcterms:modified>
</cp:coreProperties>
</file>