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1"/>
  </bookViews>
  <sheets>
    <sheet name="Příloha č. 1 - Harmo. činností" sheetId="4" r:id="rId1"/>
    <sheet name="Příolha č. 2 - Dílčí rozpočet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tc={44C27524-B575-4AA0-B73B-2D7B1487ACAB}</author>
    <author>tc={45ECC473-B669-4666-AB1D-435F5E755BF9}</author>
  </authors>
  <commentList>
    <comment ref="J8" author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1. rok SMA je v ceně, proto jen 4x</t>
        </r>
      </text>
    </comment>
    <comment ref="K34" authorId="1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Evaluation license je na měsíc zdarma.</t>
        </r>
      </text>
    </comment>
  </commentList>
</comments>
</file>

<file path=xl/sharedStrings.xml><?xml version="1.0" encoding="utf-8"?>
<sst xmlns="http://schemas.openxmlformats.org/spreadsheetml/2006/main" count="128" uniqueCount="82">
  <si>
    <t>Kč/hod</t>
  </si>
  <si>
    <t>Kč/den</t>
  </si>
  <si>
    <t>celkem člověkodní</t>
  </si>
  <si>
    <t>Kč</t>
  </si>
  <si>
    <t>požadavky na data/ komunikace</t>
  </si>
  <si>
    <t>zpracování dat</t>
  </si>
  <si>
    <t>sestavení HL modelu</t>
  </si>
  <si>
    <t>sestavení HD modelu, nádrže</t>
  </si>
  <si>
    <t>testování</t>
  </si>
  <si>
    <t>jednání, management, formality</t>
  </si>
  <si>
    <t>zadání opatření</t>
  </si>
  <si>
    <t>změny klim. vstupů</t>
  </si>
  <si>
    <t>simulace modelem</t>
  </si>
  <si>
    <t>pronájem</t>
  </si>
  <si>
    <t xml:space="preserve">příprava vstupů </t>
  </si>
  <si>
    <t>cesty</t>
  </si>
  <si>
    <t>počet jednotek</t>
  </si>
  <si>
    <t>Cena vytvoření bilančního srážkoodtokového 3D HG a HD modelu s distribuovanými parametry. Kalibrace jednotlivě na průtok v závěrových profilech dílčích povodí.</t>
  </si>
  <si>
    <t>SW celkem</t>
  </si>
  <si>
    <t>SW</t>
  </si>
  <si>
    <t>SMA/rok</t>
  </si>
  <si>
    <t xml:space="preserve">SMA 5 let </t>
  </si>
  <si>
    <t xml:space="preserve">management </t>
  </si>
  <si>
    <t>celkem za SW a podpora 5 let</t>
  </si>
  <si>
    <t>1. SW celkové + SMA</t>
  </si>
  <si>
    <t>zpráva o školení a vyhodnocení</t>
  </si>
  <si>
    <t>detailni model</t>
  </si>
  <si>
    <t xml:space="preserve">3. Stavba 3D HG a HD modelů (dlouhodobá bilance) pro aplikační školení </t>
  </si>
  <si>
    <t>kalibrace, validace (na profil</t>
  </si>
  <si>
    <t>celé povodí závodu Dyje (57 profilů)</t>
  </si>
  <si>
    <t>zpráva, tutorial  a školení OJT</t>
  </si>
  <si>
    <t>jednání, management , VKV,  formality</t>
  </si>
  <si>
    <t xml:space="preserve">4.  Simulace na scénářích </t>
  </si>
  <si>
    <t xml:space="preserve">5.  Testovací simulace na HPC  </t>
  </si>
  <si>
    <t xml:space="preserve">celkem za 3. </t>
  </si>
  <si>
    <t>zadat sazbu managera</t>
  </si>
  <si>
    <t>zadat sazbu expertu</t>
  </si>
  <si>
    <t>zadat počet jednotek a počet dní na jednotku</t>
  </si>
  <si>
    <t>Varianta povodí Dyje globálně, detail Svitava od Brna</t>
  </si>
  <si>
    <t>čl. IV. odst. 2.</t>
  </si>
  <si>
    <t xml:space="preserve">Aplikační školení  - plnění čl. IV. odst. 5. písm. a)  </t>
  </si>
  <si>
    <t>Aplikační školení  - plnění čl. IV. odst. 5. písm. e)</t>
  </si>
  <si>
    <t>jednání, management, VKV, formality</t>
  </si>
  <si>
    <t>Aplikační školení  - plnění čl. IV. odst. 5. písm. b), c), d)</t>
  </si>
  <si>
    <t>sazba Manager</t>
  </si>
  <si>
    <t>sazba Expert</t>
  </si>
  <si>
    <t>2. Základní školení</t>
  </si>
  <si>
    <t>V</t>
  </si>
  <si>
    <t>VI</t>
  </si>
  <si>
    <t>VII</t>
  </si>
  <si>
    <t>VIII</t>
  </si>
  <si>
    <t>IX</t>
  </si>
  <si>
    <t>X</t>
  </si>
  <si>
    <t>XI</t>
  </si>
  <si>
    <t>XII</t>
  </si>
  <si>
    <t>Proškolení az 6 zamestanncu - (2x2 dny) denní školení na určeném místě - čl. IV. odst. 4.</t>
  </si>
  <si>
    <t>přímé a nepřímé náklady (cestovné, ubytování)</t>
  </si>
  <si>
    <t>Celkem za SW</t>
  </si>
  <si>
    <t>počet pracovních dní na jednotku</t>
  </si>
  <si>
    <t>zadat cenu SW a cenu podpory (SMA) / rok</t>
  </si>
  <si>
    <t>Za předpokladu, že jsou veškerá potřebná data k dispozici (obstará je uživatel)</t>
  </si>
  <si>
    <t>služební cesta</t>
  </si>
  <si>
    <t>zadat sazbu za služební cestu</t>
  </si>
  <si>
    <t>zadat počet člověkodní na služební cestě</t>
  </si>
  <si>
    <t>zadat částku za další přímé a nepřímé náklady</t>
  </si>
  <si>
    <t>zadat částku za pronájem síťových verzí</t>
  </si>
  <si>
    <t xml:space="preserve">3. Vytvoření 3D HG a HD modelů (dlouhodobá bilance) pro aplikační školení </t>
  </si>
  <si>
    <t>celkem za práce bez DPH</t>
  </si>
  <si>
    <t>Příloha č. 2: Dílčí rozpočet</t>
  </si>
  <si>
    <t>Příloha č. 1: Harmonogram činností</t>
  </si>
  <si>
    <t>čl. IV. odst. 1. smlouvy</t>
  </si>
  <si>
    <t>Aplikační školení  - plnění čl. IV. odst. 4. písm. a) smlouvy</t>
  </si>
  <si>
    <t>Aplikační školení  - plnění čl. IV. odst. 4. písm. b), c), d) smlouvy</t>
  </si>
  <si>
    <t>Aplikační školení  - plnění čl. IV. odst. 4. písm. e) smlouvy</t>
  </si>
  <si>
    <t>Proškolení až 6 zaměstnanců - 2 x 2 denní školení na určeném místě - čl. IV. odst. 3.</t>
  </si>
  <si>
    <t>požadavky na data / komunikace</t>
  </si>
  <si>
    <t>kalibrace, validace (na profil)</t>
  </si>
  <si>
    <t>detailní model</t>
  </si>
  <si>
    <t>intelektuální podpora 5 let a 10 čl/dni za rok/5</t>
  </si>
  <si>
    <t>Celková cena za plnění smlouvy</t>
  </si>
  <si>
    <t>bez DPH</t>
  </si>
  <si>
    <t>zpráva, tutorial a školení (On-the-Job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</si>
</sst>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164" fontId="6" fillId="0" borderId="0" xfId="0" applyNumberFormat="1" applyFont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164" fontId="2" fillId="0" borderId="2" xfId="0" applyNumberFormat="1" applyFont="1" applyBorder="1"/>
    <xf numFmtId="0" fontId="0" fillId="0" borderId="2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vertical="top" wrapText="1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164" fontId="0" fillId="3" borderId="0" xfId="0" applyNumberFormat="1" applyFill="1"/>
    <xf numFmtId="164" fontId="0" fillId="4" borderId="0" xfId="0" applyNumberFormat="1" applyFill="1"/>
    <xf numFmtId="0" fontId="0" fillId="3" borderId="0" xfId="0" applyFill="1"/>
    <xf numFmtId="0" fontId="0" fillId="4" borderId="0" xfId="0" applyFill="1"/>
    <xf numFmtId="0" fontId="0" fillId="5" borderId="4" xfId="0" applyFill="1" applyBorder="1"/>
    <xf numFmtId="0" fontId="0" fillId="6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64" fontId="0" fillId="8" borderId="1" xfId="0" applyNumberFormat="1" applyFill="1" applyBorder="1"/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6" borderId="0" xfId="0" applyFill="1"/>
    <xf numFmtId="0" fontId="0" fillId="5" borderId="2" xfId="0" applyFill="1" applyBorder="1" applyAlignment="1">
      <alignment horizontal="center"/>
    </xf>
    <xf numFmtId="164" fontId="2" fillId="8" borderId="2" xfId="0" applyNumberFormat="1" applyFont="1" applyFill="1" applyBorder="1"/>
    <xf numFmtId="164" fontId="2" fillId="5" borderId="0" xfId="0" applyNumberFormat="1" applyFont="1" applyFill="1"/>
    <xf numFmtId="0" fontId="0" fillId="5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9" borderId="0" xfId="0" applyFill="1"/>
    <xf numFmtId="0" fontId="0" fillId="0" borderId="0" xfId="0" applyFill="1"/>
    <xf numFmtId="0" fontId="0" fillId="0" borderId="4" xfId="0" applyFill="1" applyBorder="1" applyAlignment="1">
      <alignment horizontal="center"/>
    </xf>
    <xf numFmtId="164" fontId="2" fillId="0" borderId="4" xfId="0" applyNumberFormat="1" applyFont="1" applyFill="1" applyBorder="1"/>
    <xf numFmtId="0" fontId="0" fillId="6" borderId="4" xfId="0" applyFill="1" applyBorder="1"/>
    <xf numFmtId="164" fontId="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10" borderId="0" xfId="0" applyNumberFormat="1" applyFill="1"/>
    <xf numFmtId="0" fontId="0" fillId="10" borderId="0" xfId="0" applyFill="1"/>
    <xf numFmtId="0" fontId="0" fillId="11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12" borderId="0" xfId="0" applyNumberFormat="1" applyFill="1"/>
    <xf numFmtId="0" fontId="3" fillId="13" borderId="4" xfId="0" applyFont="1" applyFill="1" applyBorder="1"/>
    <xf numFmtId="164" fontId="8" fillId="14" borderId="0" xfId="0" applyNumberFormat="1" applyFont="1" applyFill="1"/>
    <xf numFmtId="0" fontId="0" fillId="14" borderId="0" xfId="0" applyFill="1"/>
    <xf numFmtId="164" fontId="2" fillId="12" borderId="2" xfId="0" applyNumberFormat="1" applyFont="1" applyFill="1" applyBorder="1"/>
    <xf numFmtId="0" fontId="0" fillId="15" borderId="2" xfId="0" applyFill="1" applyBorder="1" applyAlignment="1">
      <alignment horizontal="center"/>
    </xf>
    <xf numFmtId="164" fontId="0" fillId="16" borderId="2" xfId="0" applyNumberFormat="1" applyFill="1" applyBorder="1"/>
    <xf numFmtId="0" fontId="0" fillId="16" borderId="0" xfId="0" applyFill="1"/>
    <xf numFmtId="0" fontId="3" fillId="0" borderId="0" xfId="0" applyFont="1" applyFill="1"/>
    <xf numFmtId="44" fontId="2" fillId="0" borderId="0" xfId="0" applyNumberFormat="1" applyFont="1"/>
    <xf numFmtId="44" fontId="0" fillId="0" borderId="0" xfId="0" applyNumberFormat="1"/>
    <xf numFmtId="44" fontId="9" fillId="0" borderId="0" xfId="0" applyNumberFormat="1" applyFont="1"/>
    <xf numFmtId="0" fontId="9" fillId="0" borderId="0" xfId="0" applyFont="1"/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8" dT="2020-04-09T08:11:53.39" personId="{00000000-0000-0000-0000-000000000000}" id="{44C27524-B575-4AA0-B73B-2D7B1487ACAB}">
    <text>1. rok SMA je v ceně, proto jen 4x</text>
  </threadedComment>
  <threadedComment ref="K34" dT="2020-04-09T08:15:45.19" personId="{00000000-0000-0000-0000-000000000000}" id="{45ECC473-B669-4666-AB1D-435F5E755BF9}">
    <text>Evaluation license je na měsíc zdarma.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 topLeftCell="A1">
      <selection activeCell="C9" sqref="C9"/>
    </sheetView>
  </sheetViews>
  <sheetFormatPr defaultColWidth="9.140625" defaultRowHeight="15"/>
  <cols>
    <col min="1" max="1" width="3.8515625" style="0" customWidth="1"/>
    <col min="2" max="2" width="40.140625" style="0" customWidth="1"/>
    <col min="3" max="3" width="74.28125" style="0" customWidth="1"/>
    <col min="4" max="11" width="5.140625" style="0" customWidth="1"/>
  </cols>
  <sheetData>
    <row r="1" ht="17.4">
      <c r="C1" s="60" t="s">
        <v>69</v>
      </c>
    </row>
    <row r="3" spans="2:11" ht="15">
      <c r="B3" t="s">
        <v>38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7" t="s">
        <v>54</v>
      </c>
    </row>
    <row r="4" spans="2:4" ht="15">
      <c r="B4" t="s">
        <v>24</v>
      </c>
      <c r="C4" t="s">
        <v>39</v>
      </c>
      <c r="D4" s="61"/>
    </row>
    <row r="7" spans="2:11" ht="15">
      <c r="B7" t="s">
        <v>46</v>
      </c>
      <c r="C7" t="s">
        <v>55</v>
      </c>
      <c r="E7" s="61"/>
      <c r="K7" s="61"/>
    </row>
    <row r="10" spans="2:10" ht="15">
      <c r="B10" t="s">
        <v>27</v>
      </c>
      <c r="C10" t="s">
        <v>40</v>
      </c>
      <c r="D10" s="61"/>
      <c r="E10" s="61"/>
      <c r="F10" s="61"/>
      <c r="G10" s="61"/>
      <c r="H10" s="61"/>
      <c r="I10" s="61"/>
      <c r="J10" s="61"/>
    </row>
    <row r="11" ht="15">
      <c r="C11" t="s">
        <v>29</v>
      </c>
    </row>
    <row r="12" spans="3:5" ht="15">
      <c r="C12" t="s">
        <v>4</v>
      </c>
      <c r="D12" s="61"/>
      <c r="E12" s="61"/>
    </row>
    <row r="13" spans="3:7" ht="15">
      <c r="C13" t="s">
        <v>5</v>
      </c>
      <c r="E13" s="61"/>
      <c r="F13" s="61"/>
      <c r="G13" s="62"/>
    </row>
    <row r="14" spans="3:8" ht="15">
      <c r="C14" t="s">
        <v>6</v>
      </c>
      <c r="E14" s="61"/>
      <c r="F14" s="61"/>
      <c r="G14" s="61"/>
      <c r="H14" s="61"/>
    </row>
    <row r="15" spans="3:8" ht="15">
      <c r="C15" t="s">
        <v>7</v>
      </c>
      <c r="E15" s="61"/>
      <c r="F15" s="61"/>
      <c r="G15" s="61"/>
      <c r="H15" s="61"/>
    </row>
    <row r="16" spans="3:9" ht="15">
      <c r="C16" t="s">
        <v>8</v>
      </c>
      <c r="H16" s="61"/>
      <c r="I16" s="61"/>
    </row>
    <row r="17" ht="15">
      <c r="C17" t="s">
        <v>28</v>
      </c>
    </row>
    <row r="18" spans="3:8" ht="15">
      <c r="C18" t="s">
        <v>26</v>
      </c>
      <c r="F18" s="61"/>
      <c r="G18" s="61"/>
      <c r="H18" s="61"/>
    </row>
    <row r="19" spans="3:8" ht="15">
      <c r="C19" t="s">
        <v>30</v>
      </c>
      <c r="H19" s="61"/>
    </row>
    <row r="20" spans="3:9" ht="15">
      <c r="C20" t="s">
        <v>42</v>
      </c>
      <c r="D20" s="61"/>
      <c r="E20" s="61"/>
      <c r="F20" s="61"/>
      <c r="G20" s="61"/>
      <c r="H20" s="61"/>
      <c r="I20" s="61"/>
    </row>
    <row r="21" ht="15">
      <c r="C21" t="s">
        <v>34</v>
      </c>
    </row>
    <row r="22" spans="2:9" ht="15">
      <c r="B22" t="s">
        <v>32</v>
      </c>
      <c r="C22" t="s">
        <v>43</v>
      </c>
      <c r="G22" s="61"/>
      <c r="H22" s="61"/>
      <c r="I22" s="61"/>
    </row>
    <row r="23" spans="3:8" ht="15">
      <c r="C23" t="s">
        <v>10</v>
      </c>
      <c r="G23" s="61"/>
      <c r="H23" s="61"/>
    </row>
    <row r="24" spans="3:9" ht="15">
      <c r="C24" t="s">
        <v>11</v>
      </c>
      <c r="H24" s="61"/>
      <c r="I24" s="61"/>
    </row>
    <row r="25" spans="3:10" ht="15">
      <c r="C25" t="s">
        <v>12</v>
      </c>
      <c r="I25" s="61"/>
      <c r="J25" s="61"/>
    </row>
    <row r="26" spans="3:11" ht="15">
      <c r="C26" t="s">
        <v>30</v>
      </c>
      <c r="K26" s="61"/>
    </row>
    <row r="27" spans="3:11" ht="15">
      <c r="C27" t="s">
        <v>31</v>
      </c>
      <c r="G27" s="61"/>
      <c r="H27" s="61"/>
      <c r="I27" s="61"/>
      <c r="J27" s="61"/>
      <c r="K27" s="61"/>
    </row>
    <row r="29" spans="2:10" ht="15">
      <c r="B29" t="s">
        <v>33</v>
      </c>
      <c r="C29" t="s">
        <v>41</v>
      </c>
      <c r="I29" s="61"/>
      <c r="J29" s="61"/>
    </row>
    <row r="30" ht="15">
      <c r="C30" t="s">
        <v>13</v>
      </c>
    </row>
    <row r="31" spans="3:9" ht="15">
      <c r="C31" t="s">
        <v>14</v>
      </c>
      <c r="I31" s="61"/>
    </row>
    <row r="32" spans="3:10" ht="15">
      <c r="C32" t="s">
        <v>12</v>
      </c>
      <c r="J32" s="61"/>
    </row>
    <row r="33" spans="3:11" ht="15">
      <c r="C33" t="s">
        <v>25</v>
      </c>
      <c r="K33" s="61"/>
    </row>
    <row r="34" spans="3:11" ht="15">
      <c r="C34" t="s">
        <v>9</v>
      </c>
      <c r="I34" s="61"/>
      <c r="J34" s="61"/>
      <c r="K34" s="61"/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3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2" max="2" width="30.421875" style="0" customWidth="1"/>
    <col min="3" max="3" width="58.421875" style="0" customWidth="1"/>
    <col min="4" max="4" width="11.140625" style="10" customWidth="1"/>
    <col min="5" max="5" width="15.7109375" style="10" customWidth="1"/>
    <col min="6" max="6" width="14.57421875" style="10" customWidth="1"/>
    <col min="7" max="7" width="17.421875" style="4" customWidth="1"/>
    <col min="11" max="11" width="10.57421875" style="0" customWidth="1"/>
  </cols>
  <sheetData>
    <row r="1" ht="17.4">
      <c r="C1" s="60" t="s">
        <v>68</v>
      </c>
    </row>
    <row r="2" ht="15">
      <c r="B2" s="1" t="s">
        <v>17</v>
      </c>
    </row>
    <row r="3" ht="15">
      <c r="B3" s="1" t="s">
        <v>60</v>
      </c>
    </row>
    <row r="4" spans="6:16" ht="15">
      <c r="F4" s="10" t="s">
        <v>44</v>
      </c>
      <c r="G4" s="39"/>
      <c r="H4" t="s">
        <v>0</v>
      </c>
      <c r="I4" s="53">
        <f>G4*8</f>
        <v>0</v>
      </c>
      <c r="J4" t="s">
        <v>1</v>
      </c>
      <c r="O4" s="41"/>
      <c r="P4" t="s">
        <v>35</v>
      </c>
    </row>
    <row r="5" spans="6:16" ht="20.25" customHeight="1">
      <c r="F5" s="10" t="s">
        <v>45</v>
      </c>
      <c r="G5" s="40"/>
      <c r="H5" t="s">
        <v>0</v>
      </c>
      <c r="I5" s="53">
        <f>G5*8</f>
        <v>0</v>
      </c>
      <c r="J5" t="s">
        <v>1</v>
      </c>
      <c r="O5" s="42"/>
      <c r="P5" t="s">
        <v>36</v>
      </c>
    </row>
    <row r="6" spans="6:16" ht="20.25" customHeight="1" thickBot="1">
      <c r="F6" s="10" t="s">
        <v>61</v>
      </c>
      <c r="G6" s="68"/>
      <c r="H6" t="s">
        <v>0</v>
      </c>
      <c r="I6" s="53">
        <f>G6*8</f>
        <v>0</v>
      </c>
      <c r="J6" t="s">
        <v>1</v>
      </c>
      <c r="O6" s="69"/>
      <c r="P6" t="s">
        <v>62</v>
      </c>
    </row>
    <row r="7" spans="2:11" s="7" customFormat="1" ht="54.6" customHeight="1" thickBot="1">
      <c r="B7" s="87" t="s">
        <v>38</v>
      </c>
      <c r="C7" s="88"/>
      <c r="D7" s="8" t="s">
        <v>16</v>
      </c>
      <c r="E7" s="8" t="s">
        <v>58</v>
      </c>
      <c r="F7" s="8" t="s">
        <v>2</v>
      </c>
      <c r="G7" s="9" t="s">
        <v>3</v>
      </c>
      <c r="H7" s="7" t="s">
        <v>19</v>
      </c>
      <c r="I7" s="7" t="s">
        <v>20</v>
      </c>
      <c r="J7" s="7" t="s">
        <v>21</v>
      </c>
      <c r="K7" s="7" t="s">
        <v>18</v>
      </c>
    </row>
    <row r="8" spans="2:16" ht="20.25" customHeight="1" thickBot="1">
      <c r="B8" s="20" t="s">
        <v>24</v>
      </c>
      <c r="C8" s="21" t="s">
        <v>70</v>
      </c>
      <c r="D8" s="89">
        <v>1</v>
      </c>
      <c r="E8" s="63"/>
      <c r="F8" s="63"/>
      <c r="G8" s="64"/>
      <c r="H8" s="65"/>
      <c r="I8" s="44"/>
      <c r="J8" s="43">
        <f>I8*4</f>
        <v>0</v>
      </c>
      <c r="K8" s="75">
        <f>H8+J8</f>
        <v>0</v>
      </c>
      <c r="L8" s="22"/>
      <c r="O8" s="55"/>
      <c r="P8" t="s">
        <v>59</v>
      </c>
    </row>
    <row r="9" spans="2:3" ht="15">
      <c r="B9" s="14"/>
      <c r="C9" s="14"/>
    </row>
    <row r="10" spans="2:3" ht="15">
      <c r="B10" s="14"/>
      <c r="C10" s="14"/>
    </row>
    <row r="11" spans="2:16" ht="28.8">
      <c r="B11" s="16" t="s">
        <v>46</v>
      </c>
      <c r="C11" s="16" t="s">
        <v>74</v>
      </c>
      <c r="D11" s="45"/>
      <c r="E11" s="45"/>
      <c r="F11" s="56">
        <f>E11*D11</f>
        <v>0</v>
      </c>
      <c r="G11" s="57">
        <f>F11*I5</f>
        <v>0</v>
      </c>
      <c r="H11" s="19"/>
      <c r="I11" s="19"/>
      <c r="J11" s="19"/>
      <c r="K11" s="19"/>
      <c r="L11" s="19"/>
      <c r="O11" s="42"/>
      <c r="P11" t="s">
        <v>37</v>
      </c>
    </row>
    <row r="12" spans="2:3" ht="15">
      <c r="B12" s="14"/>
      <c r="C12" s="14"/>
    </row>
    <row r="13" spans="2:12" ht="15">
      <c r="B13" s="14"/>
      <c r="C13" s="14"/>
      <c r="L13" s="4"/>
    </row>
    <row r="14" spans="2:12" ht="43.2">
      <c r="B14" s="16" t="s">
        <v>66</v>
      </c>
      <c r="C14" s="23" t="s">
        <v>71</v>
      </c>
      <c r="D14" s="17"/>
      <c r="E14" s="17"/>
      <c r="F14" s="17"/>
      <c r="G14" s="24"/>
      <c r="H14" s="19"/>
      <c r="I14" s="19"/>
      <c r="J14" s="19"/>
      <c r="K14" s="19"/>
      <c r="L14" s="24"/>
    </row>
    <row r="15" spans="2:12" ht="16.5" customHeight="1">
      <c r="B15" s="25"/>
      <c r="C15" s="26" t="s">
        <v>29</v>
      </c>
      <c r="D15" s="17"/>
      <c r="E15" s="17"/>
      <c r="F15" s="17"/>
      <c r="G15" s="24"/>
      <c r="H15" s="19"/>
      <c r="I15" s="19"/>
      <c r="J15" s="19"/>
      <c r="K15" s="19"/>
      <c r="L15" s="19"/>
    </row>
    <row r="16" spans="2:16" ht="15">
      <c r="B16" s="25"/>
      <c r="C16" s="25" t="s">
        <v>75</v>
      </c>
      <c r="D16" s="45"/>
      <c r="E16" s="45"/>
      <c r="F16" s="48">
        <f aca="true" t="shared" si="0" ref="F16:F22">E16*D16</f>
        <v>0</v>
      </c>
      <c r="G16" s="78">
        <f>F16*$I$5</f>
        <v>0</v>
      </c>
      <c r="H16" s="19"/>
      <c r="I16" s="19"/>
      <c r="J16" s="19"/>
      <c r="K16" s="19"/>
      <c r="L16" s="19"/>
      <c r="O16" s="42"/>
      <c r="P16" t="s">
        <v>37</v>
      </c>
    </row>
    <row r="17" spans="2:16" ht="15">
      <c r="B17" s="25"/>
      <c r="C17" s="25" t="s">
        <v>5</v>
      </c>
      <c r="D17" s="45"/>
      <c r="E17" s="45"/>
      <c r="F17" s="48">
        <f t="shared" si="0"/>
        <v>0</v>
      </c>
      <c r="G17" s="78">
        <f aca="true" t="shared" si="1" ref="G17:G23">F17*$I$5</f>
        <v>0</v>
      </c>
      <c r="H17" s="19"/>
      <c r="I17" s="19"/>
      <c r="J17" s="19"/>
      <c r="K17" s="19"/>
      <c r="L17" s="19"/>
      <c r="O17" s="42"/>
      <c r="P17" t="s">
        <v>37</v>
      </c>
    </row>
    <row r="18" spans="2:16" ht="15">
      <c r="B18" s="25"/>
      <c r="C18" s="25" t="s">
        <v>6</v>
      </c>
      <c r="D18" s="45"/>
      <c r="E18" s="45"/>
      <c r="F18" s="48">
        <f t="shared" si="0"/>
        <v>0</v>
      </c>
      <c r="G18" s="78">
        <f t="shared" si="1"/>
        <v>0</v>
      </c>
      <c r="H18" s="19"/>
      <c r="I18" s="19"/>
      <c r="J18" s="19"/>
      <c r="K18" s="19"/>
      <c r="L18" s="19"/>
      <c r="O18" s="42"/>
      <c r="P18" t="s">
        <v>37</v>
      </c>
    </row>
    <row r="19" spans="2:16" ht="15">
      <c r="B19" s="25"/>
      <c r="C19" s="25" t="s">
        <v>7</v>
      </c>
      <c r="D19" s="45"/>
      <c r="E19" s="45"/>
      <c r="F19" s="48">
        <f t="shared" si="0"/>
        <v>0</v>
      </c>
      <c r="G19" s="78">
        <f t="shared" si="1"/>
        <v>0</v>
      </c>
      <c r="H19" s="19"/>
      <c r="I19" s="19"/>
      <c r="J19" s="19"/>
      <c r="K19" s="19"/>
      <c r="L19" s="19"/>
      <c r="O19" s="42"/>
      <c r="P19" t="s">
        <v>37</v>
      </c>
    </row>
    <row r="20" spans="2:16" ht="15">
      <c r="B20" s="25"/>
      <c r="C20" s="25" t="s">
        <v>8</v>
      </c>
      <c r="D20" s="45"/>
      <c r="E20" s="45"/>
      <c r="F20" s="48">
        <f t="shared" si="0"/>
        <v>0</v>
      </c>
      <c r="G20" s="78">
        <f t="shared" si="1"/>
        <v>0</v>
      </c>
      <c r="H20" s="19"/>
      <c r="I20" s="19"/>
      <c r="J20" s="19"/>
      <c r="K20" s="19"/>
      <c r="L20" s="19"/>
      <c r="O20" s="42"/>
      <c r="P20" t="s">
        <v>37</v>
      </c>
    </row>
    <row r="21" spans="2:16" ht="15">
      <c r="B21" s="25"/>
      <c r="C21" s="25" t="s">
        <v>76</v>
      </c>
      <c r="D21" s="45"/>
      <c r="E21" s="45"/>
      <c r="F21" s="48">
        <f t="shared" si="0"/>
        <v>0</v>
      </c>
      <c r="G21" s="78">
        <f t="shared" si="1"/>
        <v>0</v>
      </c>
      <c r="H21" s="19"/>
      <c r="I21" s="19"/>
      <c r="J21" s="19"/>
      <c r="K21" s="19"/>
      <c r="L21" s="19"/>
      <c r="O21" s="42"/>
      <c r="P21" t="s">
        <v>37</v>
      </c>
    </row>
    <row r="22" spans="2:16" ht="15">
      <c r="B22" s="25"/>
      <c r="C22" s="25" t="s">
        <v>77</v>
      </c>
      <c r="D22" s="45"/>
      <c r="E22" s="45"/>
      <c r="F22" s="48">
        <f t="shared" si="0"/>
        <v>0</v>
      </c>
      <c r="G22" s="78">
        <f t="shared" si="1"/>
        <v>0</v>
      </c>
      <c r="H22" s="19"/>
      <c r="I22" s="19"/>
      <c r="J22" s="19"/>
      <c r="K22" s="19"/>
      <c r="L22" s="19"/>
      <c r="O22" s="42"/>
      <c r="P22" t="s">
        <v>37</v>
      </c>
    </row>
    <row r="23" spans="2:16" ht="15">
      <c r="B23" s="25"/>
      <c r="C23" s="25" t="s">
        <v>81</v>
      </c>
      <c r="D23" s="45"/>
      <c r="E23" s="45"/>
      <c r="F23" s="48">
        <f>E23*D23</f>
        <v>0</v>
      </c>
      <c r="G23" s="78">
        <f t="shared" si="1"/>
        <v>0</v>
      </c>
      <c r="H23" s="19"/>
      <c r="I23" s="19"/>
      <c r="J23" s="19"/>
      <c r="K23" s="19"/>
      <c r="L23" s="19"/>
      <c r="O23" s="42"/>
      <c r="P23" t="s">
        <v>37</v>
      </c>
    </row>
    <row r="24" spans="2:16" ht="15">
      <c r="B24" s="25"/>
      <c r="C24" s="25" t="s">
        <v>42</v>
      </c>
      <c r="D24" s="46"/>
      <c r="E24" s="46"/>
      <c r="F24" s="48">
        <f>E24*D24</f>
        <v>0</v>
      </c>
      <c r="G24" s="78">
        <f>F24*$I$4</f>
        <v>0</v>
      </c>
      <c r="H24" s="19"/>
      <c r="I24" s="19"/>
      <c r="J24" s="19"/>
      <c r="K24" s="19"/>
      <c r="L24" s="19"/>
      <c r="O24" s="41"/>
      <c r="P24" t="s">
        <v>37</v>
      </c>
    </row>
    <row r="25" spans="2:7" ht="15" thickBot="1">
      <c r="B25" s="14"/>
      <c r="C25" s="14"/>
      <c r="F25" s="10">
        <f>SUM(F16:F24)</f>
        <v>0</v>
      </c>
      <c r="G25" s="18">
        <f>SUM(G16:G24)</f>
        <v>0</v>
      </c>
    </row>
    <row r="26" spans="2:12" ht="15">
      <c r="B26" s="27" t="s">
        <v>32</v>
      </c>
      <c r="C26" s="28" t="s">
        <v>72</v>
      </c>
      <c r="D26" s="29"/>
      <c r="E26" s="29"/>
      <c r="F26" s="29"/>
      <c r="G26" s="30"/>
      <c r="H26" s="31"/>
      <c r="I26" s="31"/>
      <c r="J26" s="31"/>
      <c r="K26" s="31"/>
      <c r="L26" s="32"/>
    </row>
    <row r="27" spans="2:16" ht="15">
      <c r="B27" s="33"/>
      <c r="C27" s="25" t="s">
        <v>10</v>
      </c>
      <c r="D27" s="45"/>
      <c r="E27" s="45"/>
      <c r="F27" s="48">
        <f aca="true" t="shared" si="2" ref="F27:F31">E27*D27</f>
        <v>0</v>
      </c>
      <c r="G27" s="78">
        <f aca="true" t="shared" si="3" ref="G27:G30">F27*$I$5</f>
        <v>0</v>
      </c>
      <c r="H27" s="19"/>
      <c r="I27" s="19"/>
      <c r="J27" s="19"/>
      <c r="K27" s="19"/>
      <c r="L27" s="34"/>
      <c r="O27" s="42"/>
      <c r="P27" t="s">
        <v>37</v>
      </c>
    </row>
    <row r="28" spans="2:16" ht="15">
      <c r="B28" s="33"/>
      <c r="C28" s="25" t="s">
        <v>11</v>
      </c>
      <c r="D28" s="45"/>
      <c r="E28" s="45"/>
      <c r="F28" s="48">
        <f t="shared" si="2"/>
        <v>0</v>
      </c>
      <c r="G28" s="78">
        <f t="shared" si="3"/>
        <v>0</v>
      </c>
      <c r="H28" s="19"/>
      <c r="I28" s="19"/>
      <c r="J28" s="19"/>
      <c r="K28" s="19"/>
      <c r="L28" s="34"/>
      <c r="O28" s="42"/>
      <c r="P28" t="s">
        <v>37</v>
      </c>
    </row>
    <row r="29" spans="2:16" ht="15">
      <c r="B29" s="33"/>
      <c r="C29" s="25" t="s">
        <v>12</v>
      </c>
      <c r="D29" s="45"/>
      <c r="E29" s="45"/>
      <c r="F29" s="48">
        <f t="shared" si="2"/>
        <v>0</v>
      </c>
      <c r="G29" s="78">
        <f t="shared" si="3"/>
        <v>0</v>
      </c>
      <c r="H29" s="19"/>
      <c r="I29" s="19"/>
      <c r="J29" s="19"/>
      <c r="K29" s="19"/>
      <c r="L29" s="34"/>
      <c r="O29" s="42"/>
      <c r="P29" t="s">
        <v>37</v>
      </c>
    </row>
    <row r="30" spans="2:16" ht="15">
      <c r="B30" s="33"/>
      <c r="C30" s="25" t="s">
        <v>81</v>
      </c>
      <c r="D30" s="45"/>
      <c r="E30" s="45"/>
      <c r="F30" s="48">
        <f t="shared" si="2"/>
        <v>0</v>
      </c>
      <c r="G30" s="78">
        <f t="shared" si="3"/>
        <v>0</v>
      </c>
      <c r="H30" s="19"/>
      <c r="I30" s="19"/>
      <c r="J30" s="19"/>
      <c r="K30" s="19"/>
      <c r="L30" s="34"/>
      <c r="O30" s="42"/>
      <c r="P30" t="s">
        <v>37</v>
      </c>
    </row>
    <row r="31" spans="2:16" ht="15" thickBot="1">
      <c r="B31" s="35"/>
      <c r="C31" s="36" t="s">
        <v>42</v>
      </c>
      <c r="D31" s="47"/>
      <c r="E31" s="47"/>
      <c r="F31" s="49">
        <f t="shared" si="2"/>
        <v>0</v>
      </c>
      <c r="G31" s="78">
        <f>F31*$I$4</f>
        <v>0</v>
      </c>
      <c r="H31" s="37"/>
      <c r="I31" s="37"/>
      <c r="J31" s="37"/>
      <c r="K31" s="37"/>
      <c r="L31" s="38"/>
      <c r="O31" s="42"/>
      <c r="P31" t="s">
        <v>37</v>
      </c>
    </row>
    <row r="32" spans="2:7" ht="15">
      <c r="B32" s="14"/>
      <c r="C32" s="14"/>
      <c r="F32" s="10">
        <f>SUM(F27:F31)</f>
        <v>0</v>
      </c>
      <c r="G32" s="5">
        <f>SUM(G27:G31)</f>
        <v>0</v>
      </c>
    </row>
    <row r="33" spans="2:12" ht="15">
      <c r="B33" s="16" t="s">
        <v>33</v>
      </c>
      <c r="C33" s="23" t="s">
        <v>73</v>
      </c>
      <c r="D33" s="17"/>
      <c r="E33" s="17"/>
      <c r="F33" s="17"/>
      <c r="G33" s="24"/>
      <c r="H33" s="19"/>
      <c r="I33" s="19"/>
      <c r="J33" s="19"/>
      <c r="K33" s="19"/>
      <c r="L33" s="19"/>
    </row>
    <row r="34" spans="2:16" ht="15">
      <c r="B34" s="25"/>
      <c r="C34" s="25" t="s">
        <v>13</v>
      </c>
      <c r="D34" s="67"/>
      <c r="E34" s="67"/>
      <c r="F34" s="67"/>
      <c r="G34" s="80"/>
      <c r="H34" s="19"/>
      <c r="I34" s="19"/>
      <c r="J34" s="19"/>
      <c r="K34" s="66"/>
      <c r="L34" s="19"/>
      <c r="O34" s="81"/>
      <c r="P34" t="s">
        <v>65</v>
      </c>
    </row>
    <row r="35" spans="2:16" ht="15">
      <c r="B35" s="25"/>
      <c r="C35" s="25" t="s">
        <v>14</v>
      </c>
      <c r="D35" s="45"/>
      <c r="E35" s="45"/>
      <c r="F35" s="48">
        <f aca="true" t="shared" si="4" ref="F35:F38">E35*D35</f>
        <v>0</v>
      </c>
      <c r="G35" s="78">
        <f aca="true" t="shared" si="5" ref="G35:G37">F35*$I$5</f>
        <v>0</v>
      </c>
      <c r="H35" s="19"/>
      <c r="I35" s="19"/>
      <c r="J35" s="19"/>
      <c r="K35" s="19"/>
      <c r="L35" s="19"/>
      <c r="O35" s="42"/>
      <c r="P35" t="s">
        <v>37</v>
      </c>
    </row>
    <row r="36" spans="2:16" ht="15">
      <c r="B36" s="25"/>
      <c r="C36" s="25" t="s">
        <v>12</v>
      </c>
      <c r="D36" s="45"/>
      <c r="E36" s="45"/>
      <c r="F36" s="48">
        <f t="shared" si="4"/>
        <v>0</v>
      </c>
      <c r="G36" s="78">
        <f t="shared" si="5"/>
        <v>0</v>
      </c>
      <c r="H36" s="19"/>
      <c r="I36" s="19"/>
      <c r="J36" s="19"/>
      <c r="K36" s="19"/>
      <c r="L36" s="19"/>
      <c r="O36" s="42"/>
      <c r="P36" t="s">
        <v>37</v>
      </c>
    </row>
    <row r="37" spans="2:16" ht="15">
      <c r="B37" s="25"/>
      <c r="C37" s="19" t="s">
        <v>25</v>
      </c>
      <c r="D37" s="45"/>
      <c r="E37" s="45"/>
      <c r="F37" s="48">
        <f t="shared" si="4"/>
        <v>0</v>
      </c>
      <c r="G37" s="78">
        <f t="shared" si="5"/>
        <v>0</v>
      </c>
      <c r="H37" s="19"/>
      <c r="I37" s="19"/>
      <c r="J37" s="19"/>
      <c r="K37" s="19"/>
      <c r="L37" s="19"/>
      <c r="O37" s="42"/>
      <c r="P37" t="s">
        <v>37</v>
      </c>
    </row>
    <row r="38" spans="2:16" ht="15">
      <c r="B38" s="25"/>
      <c r="C38" s="19" t="s">
        <v>9</v>
      </c>
      <c r="D38" s="46"/>
      <c r="E38" s="46"/>
      <c r="F38" s="79">
        <f t="shared" si="4"/>
        <v>0</v>
      </c>
      <c r="G38" s="78">
        <f>F38*$I$4</f>
        <v>0</v>
      </c>
      <c r="H38" s="19"/>
      <c r="I38" s="19"/>
      <c r="J38" s="19"/>
      <c r="K38" s="19"/>
      <c r="L38" s="19"/>
      <c r="O38" s="41"/>
      <c r="P38" t="s">
        <v>37</v>
      </c>
    </row>
    <row r="39" spans="2:7" ht="15">
      <c r="B39" s="14"/>
      <c r="F39" s="10">
        <f>SUM(F35:F38)</f>
        <v>0</v>
      </c>
      <c r="G39" s="5">
        <f>SUM(G35:G38)</f>
        <v>0</v>
      </c>
    </row>
    <row r="40" spans="2:7" ht="15">
      <c r="B40" s="14"/>
      <c r="G40" s="5"/>
    </row>
    <row r="41" spans="2:7" ht="15">
      <c r="B41" s="14"/>
      <c r="G41" s="5"/>
    </row>
    <row r="42" spans="2:16" ht="15">
      <c r="B42" s="14"/>
      <c r="C42" t="s">
        <v>15</v>
      </c>
      <c r="D42" s="70"/>
      <c r="E42" s="73"/>
      <c r="F42" s="72"/>
      <c r="G42" s="74">
        <f>+F42*I6</f>
        <v>0</v>
      </c>
      <c r="O42" s="69"/>
      <c r="P42" t="s">
        <v>63</v>
      </c>
    </row>
    <row r="43" spans="2:16" ht="15">
      <c r="B43" s="14"/>
      <c r="C43" s="2" t="s">
        <v>56</v>
      </c>
      <c r="D43" s="12"/>
      <c r="E43" s="12"/>
      <c r="F43" s="71"/>
      <c r="G43" s="76"/>
      <c r="O43" s="77"/>
      <c r="P43" t="s">
        <v>64</v>
      </c>
    </row>
    <row r="44" spans="2:16" ht="15">
      <c r="B44" s="14"/>
      <c r="C44" s="3" t="s">
        <v>22</v>
      </c>
      <c r="D44" s="52"/>
      <c r="E44" s="52"/>
      <c r="F44" s="51">
        <f aca="true" t="shared" si="6" ref="F44">E44*D44</f>
        <v>0</v>
      </c>
      <c r="G44" s="50">
        <f>$I$4*F44</f>
        <v>0</v>
      </c>
      <c r="O44" s="41"/>
      <c r="P44" t="s">
        <v>37</v>
      </c>
    </row>
    <row r="45" spans="2:7" ht="15">
      <c r="B45" s="14"/>
      <c r="C45" s="3"/>
      <c r="D45" s="13"/>
      <c r="E45" s="13"/>
      <c r="F45" s="13">
        <f>SUM(F42:F44)</f>
        <v>0</v>
      </c>
      <c r="G45" s="15">
        <f>SUM(G42:G44)</f>
        <v>0</v>
      </c>
    </row>
    <row r="46" spans="2:7" ht="15">
      <c r="B46" s="14"/>
      <c r="D46" s="11"/>
      <c r="E46" s="11"/>
      <c r="F46" s="11"/>
      <c r="G46" s="6"/>
    </row>
    <row r="47" spans="2:11" ht="15">
      <c r="B47" s="14"/>
      <c r="C47" s="1" t="s">
        <v>67</v>
      </c>
      <c r="F47" s="5">
        <f>F11+F25+F32+F39+F45</f>
        <v>0</v>
      </c>
      <c r="G47" s="83">
        <f>G11+G25+G32+G39+G45</f>
        <v>0</v>
      </c>
      <c r="K47" s="82"/>
    </row>
    <row r="48" ht="15">
      <c r="B48" s="14"/>
    </row>
    <row r="49" spans="2:7" ht="15">
      <c r="B49" s="14"/>
      <c r="C49" t="s">
        <v>23</v>
      </c>
      <c r="G49" s="5">
        <f>SUM(K8:K46)</f>
        <v>0</v>
      </c>
    </row>
    <row r="50" spans="2:7" ht="15">
      <c r="B50" s="14"/>
      <c r="C50" t="s">
        <v>78</v>
      </c>
      <c r="D50" s="54">
        <f>G5*8</f>
        <v>0</v>
      </c>
      <c r="E50" s="59">
        <v>10</v>
      </c>
      <c r="F50" s="59">
        <v>5</v>
      </c>
      <c r="G50" s="58">
        <f>D50*E50*F50</f>
        <v>0</v>
      </c>
    </row>
    <row r="51" spans="2:7" ht="15">
      <c r="B51" s="14"/>
      <c r="C51" s="1" t="s">
        <v>57</v>
      </c>
      <c r="G51" s="84">
        <f>SUM(G49:G50)</f>
        <v>0</v>
      </c>
    </row>
    <row r="52" spans="2:8" ht="25.8">
      <c r="B52" s="14"/>
      <c r="C52" s="86" t="s">
        <v>79</v>
      </c>
      <c r="G52" s="85">
        <f>G47+G51</f>
        <v>0</v>
      </c>
      <c r="H52" s="86" t="s">
        <v>80</v>
      </c>
    </row>
    <row r="53" ht="15">
      <c r="B53" s="14"/>
    </row>
  </sheetData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mrm@dhigroup.com</dc:creator>
  <cp:keywords/>
  <dc:description/>
  <cp:lastModifiedBy>minarik.m</cp:lastModifiedBy>
  <dcterms:created xsi:type="dcterms:W3CDTF">2020-04-09T13:53:07Z</dcterms:created>
  <dcterms:modified xsi:type="dcterms:W3CDTF">2020-04-30T10:13:09Z</dcterms:modified>
  <cp:category/>
  <cp:version/>
  <cp:contentType/>
  <cp:contentStatus/>
</cp:coreProperties>
</file>